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 LENOVO 2\BIMBINGAN DISERTASI\RAHAYU FISIP\HIBAH MULTIDISPLIN 2023\BPP NATAR\MODEL 3_SEM\NATAR OLS\NATAR DUA\"/>
    </mc:Choice>
  </mc:AlternateContent>
  <xr:revisionPtr revIDLastSave="0" documentId="13_ncr:1_{C8D6DE5B-BFD3-495E-AD18-C97A727455F5}" xr6:coauthVersionLast="46" xr6:coauthVersionMax="46" xr10:uidLastSave="{00000000-0000-0000-0000-000000000000}"/>
  <bookViews>
    <workbookView xWindow="-110" yWindow="-110" windowWidth="19420" windowHeight="10300" xr2:uid="{94302D8F-9F3D-4269-90EA-3631B9AE7DAC}"/>
  </bookViews>
  <sheets>
    <sheet name="YouTube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68" i="5" l="1"/>
  <c r="AH68" i="5" s="1"/>
  <c r="AI68" i="5" s="1"/>
  <c r="AF68" i="5"/>
  <c r="AG67" i="5"/>
  <c r="AF67" i="5"/>
  <c r="AG66" i="5"/>
  <c r="AH66" i="5" s="1"/>
  <c r="AI66" i="5" s="1"/>
  <c r="AF66" i="5"/>
  <c r="AG65" i="5"/>
  <c r="AF65" i="5"/>
  <c r="AG64" i="5"/>
  <c r="AH64" i="5" s="1"/>
  <c r="AI64" i="5" s="1"/>
  <c r="AF64" i="5"/>
  <c r="AG63" i="5"/>
  <c r="AF63" i="5"/>
  <c r="AG62" i="5"/>
  <c r="AH62" i="5" s="1"/>
  <c r="AI62" i="5" s="1"/>
  <c r="AF62" i="5"/>
  <c r="AG61" i="5"/>
  <c r="AF61" i="5"/>
  <c r="AG60" i="5"/>
  <c r="AH60" i="5" s="1"/>
  <c r="AI60" i="5" s="1"/>
  <c r="AF60" i="5"/>
  <c r="AG59" i="5"/>
  <c r="AF59" i="5"/>
  <c r="AG58" i="5"/>
  <c r="AH58" i="5" s="1"/>
  <c r="AI58" i="5" s="1"/>
  <c r="AF58" i="5"/>
  <c r="AG57" i="5"/>
  <c r="AF57" i="5"/>
  <c r="AG56" i="5"/>
  <c r="AH56" i="5" s="1"/>
  <c r="AI56" i="5" s="1"/>
  <c r="AF56" i="5"/>
  <c r="AG55" i="5"/>
  <c r="AF55" i="5"/>
  <c r="AF54" i="5"/>
  <c r="AG54" i="5" s="1"/>
  <c r="AG53" i="5"/>
  <c r="AF53" i="5"/>
  <c r="AF52" i="5"/>
  <c r="AG52" i="5" s="1"/>
  <c r="AG51" i="5"/>
  <c r="AF51" i="5"/>
  <c r="AF50" i="5"/>
  <c r="AG50" i="5" s="1"/>
  <c r="AF49" i="5"/>
  <c r="AG49" i="5" s="1"/>
  <c r="AF48" i="5"/>
  <c r="AG48" i="5" s="1"/>
  <c r="AF47" i="5"/>
  <c r="AG47" i="5" s="1"/>
  <c r="AF46" i="5"/>
  <c r="AG46" i="5" s="1"/>
  <c r="AF45" i="5"/>
  <c r="AG45" i="5" s="1"/>
  <c r="AF44" i="5"/>
  <c r="AG44" i="5" s="1"/>
  <c r="AF43" i="5"/>
  <c r="AG43" i="5" s="1"/>
  <c r="AF42" i="5"/>
  <c r="AG42" i="5" s="1"/>
  <c r="AF41" i="5"/>
  <c r="AG41" i="5" s="1"/>
  <c r="AF40" i="5"/>
  <c r="AG40" i="5" s="1"/>
  <c r="AF39" i="5"/>
  <c r="AG39" i="5" s="1"/>
  <c r="AF38" i="5"/>
  <c r="AG38" i="5" s="1"/>
  <c r="AF37" i="5"/>
  <c r="AG37" i="5" s="1"/>
  <c r="AF36" i="5"/>
  <c r="AG36" i="5" s="1"/>
  <c r="AF35" i="5"/>
  <c r="AG35" i="5" s="1"/>
  <c r="AF34" i="5"/>
  <c r="AG34" i="5" s="1"/>
  <c r="AF33" i="5"/>
  <c r="AG33" i="5" s="1"/>
  <c r="AF32" i="5"/>
  <c r="AG32" i="5" s="1"/>
  <c r="AF31" i="5"/>
  <c r="AG31" i="5" s="1"/>
  <c r="AF30" i="5"/>
  <c r="AG30" i="5" s="1"/>
  <c r="AF29" i="5"/>
  <c r="AG29" i="5" s="1"/>
  <c r="AF28" i="5"/>
  <c r="AG28" i="5" s="1"/>
  <c r="AF27" i="5"/>
  <c r="AG27" i="5" s="1"/>
  <c r="AF26" i="5"/>
  <c r="AG26" i="5" s="1"/>
  <c r="AF25" i="5"/>
  <c r="AG25" i="5" s="1"/>
  <c r="AF24" i="5"/>
  <c r="AG24" i="5" s="1"/>
  <c r="AF23" i="5"/>
  <c r="AG23" i="5" s="1"/>
  <c r="AF22" i="5"/>
  <c r="AG22" i="5" s="1"/>
  <c r="AF21" i="5"/>
  <c r="AG21" i="5" s="1"/>
  <c r="AF20" i="5"/>
  <c r="AG20" i="5" s="1"/>
  <c r="AF19" i="5"/>
  <c r="AG19" i="5" s="1"/>
  <c r="AF18" i="5"/>
  <c r="AG18" i="5" s="1"/>
  <c r="AF17" i="5"/>
  <c r="AG17" i="5" s="1"/>
  <c r="AF16" i="5"/>
  <c r="AG16" i="5" s="1"/>
  <c r="AF15" i="5"/>
  <c r="AG15" i="5" s="1"/>
  <c r="AF14" i="5"/>
  <c r="AG14" i="5" s="1"/>
  <c r="AF13" i="5"/>
  <c r="AG13" i="5" s="1"/>
  <c r="AF12" i="5"/>
  <c r="AG12" i="5" s="1"/>
  <c r="AF11" i="5"/>
  <c r="AG11" i="5" s="1"/>
  <c r="AF10" i="5"/>
  <c r="AG10" i="5" s="1"/>
  <c r="AF9" i="5"/>
  <c r="AG9" i="5" s="1"/>
  <c r="AF8" i="5"/>
  <c r="AG8" i="5" s="1"/>
  <c r="AG7" i="5"/>
  <c r="AH27" i="5" l="1"/>
  <c r="AI27" i="5" s="1"/>
  <c r="AH12" i="5"/>
  <c r="AI12" i="5" s="1"/>
  <c r="AH19" i="5"/>
  <c r="AI19" i="5" s="1"/>
  <c r="AI43" i="5"/>
  <c r="AH43" i="5"/>
  <c r="AH28" i="5"/>
  <c r="AI28" i="5"/>
  <c r="AH44" i="5"/>
  <c r="AI44" i="5" s="1"/>
  <c r="AH13" i="5"/>
  <c r="AI13" i="5" s="1"/>
  <c r="AH21" i="5"/>
  <c r="AI21" i="5" s="1"/>
  <c r="AI29" i="5"/>
  <c r="AH29" i="5"/>
  <c r="AH37" i="5"/>
  <c r="AI37" i="5" s="1"/>
  <c r="AH45" i="5"/>
  <c r="AI45" i="5" s="1"/>
  <c r="AH52" i="5"/>
  <c r="AI52" i="5" s="1"/>
  <c r="AH14" i="5"/>
  <c r="AI14" i="5" s="1"/>
  <c r="AH22" i="5"/>
  <c r="AI22" i="5" s="1"/>
  <c r="AH30" i="5"/>
  <c r="AI30" i="5"/>
  <c r="AH38" i="5"/>
  <c r="AI38" i="5" s="1"/>
  <c r="AH46" i="5"/>
  <c r="AI46" i="5" s="1"/>
  <c r="AI11" i="5"/>
  <c r="AH11" i="5"/>
  <c r="AH35" i="5"/>
  <c r="AI35" i="5" s="1"/>
  <c r="AH20" i="5"/>
  <c r="AI20" i="5" s="1"/>
  <c r="AH36" i="5"/>
  <c r="AI36" i="5"/>
  <c r="AI7" i="5"/>
  <c r="AI15" i="5"/>
  <c r="AH15" i="5"/>
  <c r="AI23" i="5"/>
  <c r="AH23" i="5"/>
  <c r="AI31" i="5"/>
  <c r="AH31" i="5"/>
  <c r="AH39" i="5"/>
  <c r="AI39" i="5" s="1"/>
  <c r="AI47" i="5"/>
  <c r="AH47" i="5"/>
  <c r="AH8" i="5"/>
  <c r="AI8" i="5"/>
  <c r="AH16" i="5"/>
  <c r="AI16" i="5"/>
  <c r="AH24" i="5"/>
  <c r="AI24" i="5" s="1"/>
  <c r="AH32" i="5"/>
  <c r="AI32" i="5"/>
  <c r="AH40" i="5"/>
  <c r="AI40" i="5"/>
  <c r="AH48" i="5"/>
  <c r="AI48" i="5"/>
  <c r="AH54" i="5"/>
  <c r="AI54" i="5" s="1"/>
  <c r="AH9" i="5"/>
  <c r="AI9" i="5" s="1"/>
  <c r="AH17" i="5"/>
  <c r="AI17" i="5" s="1"/>
  <c r="AH25" i="5"/>
  <c r="AI25" i="5" s="1"/>
  <c r="AI33" i="5"/>
  <c r="AH33" i="5"/>
  <c r="AH41" i="5"/>
  <c r="AI41" i="5" s="1"/>
  <c r="AH49" i="5"/>
  <c r="AI49" i="5" s="1"/>
  <c r="AH10" i="5"/>
  <c r="AI10" i="5"/>
  <c r="AH18" i="5"/>
  <c r="AI18" i="5" s="1"/>
  <c r="AH26" i="5"/>
  <c r="AI26" i="5"/>
  <c r="AH34" i="5"/>
  <c r="AI34" i="5" s="1"/>
  <c r="AH42" i="5"/>
  <c r="AI42" i="5"/>
  <c r="AH50" i="5"/>
  <c r="AI50" i="5" s="1"/>
  <c r="AH7" i="5"/>
  <c r="AH51" i="5"/>
  <c r="AI51" i="5" s="1"/>
  <c r="AH53" i="5"/>
  <c r="AI53" i="5" s="1"/>
  <c r="AH55" i="5"/>
  <c r="AI55" i="5" s="1"/>
  <c r="AH57" i="5"/>
  <c r="AI57" i="5" s="1"/>
  <c r="AH59" i="5"/>
  <c r="AI59" i="5" s="1"/>
  <c r="AH61" i="5"/>
  <c r="AI61" i="5" s="1"/>
  <c r="AH63" i="5"/>
  <c r="AI63" i="5" s="1"/>
  <c r="AH65" i="5"/>
  <c r="AI65" i="5" s="1"/>
  <c r="AH67" i="5"/>
  <c r="AI67" i="5" s="1"/>
</calcChain>
</file>

<file path=xl/sharedStrings.xml><?xml version="1.0" encoding="utf-8"?>
<sst xmlns="http://schemas.openxmlformats.org/spreadsheetml/2006/main" count="108" uniqueCount="108">
  <si>
    <t>[AGE]i</t>
  </si>
  <si>
    <t>[OCUP]i</t>
  </si>
  <si>
    <t>[D1_SND]i</t>
  </si>
  <si>
    <t>[D1_SMD]i</t>
  </si>
  <si>
    <t>[D1_LPG]i</t>
  </si>
  <si>
    <t>[D2_JHSC]i</t>
  </si>
  <si>
    <t>[D2_SHSC]i</t>
  </si>
  <si>
    <t>[D3_GREEN]i</t>
  </si>
  <si>
    <t>[LAND]i</t>
  </si>
  <si>
    <t>[D3_COMP]i</t>
  </si>
  <si>
    <t>[D5_ALBZ]i</t>
  </si>
  <si>
    <t>g(x)</t>
  </si>
  <si>
    <t>Nilai</t>
  </si>
  <si>
    <t>e^g(x)</t>
  </si>
  <si>
    <t>1+e^g(x)</t>
  </si>
  <si>
    <t>Responden ke i</t>
  </si>
  <si>
    <t>Umur (thn)</t>
  </si>
  <si>
    <t>1=pamong, 0=lainnya</t>
  </si>
  <si>
    <t>1= Etnis Sunda, 0=lainnya</t>
  </si>
  <si>
    <t>1=Etnis Semendo, 0=lainnya</t>
  </si>
  <si>
    <t>1=Etnis Lampung, 0=lainnya</t>
  </si>
  <si>
    <t>Definisi</t>
  </si>
  <si>
    <t>1=Lulus SMP; 0=lainnya</t>
  </si>
  <si>
    <t>1=Lulus SMA; 0=lainnya</t>
  </si>
  <si>
    <t>Pemilikan Lahan (ha)</t>
  </si>
  <si>
    <t>Parameter (=βn)</t>
  </si>
  <si>
    <t>β01</t>
  </si>
  <si>
    <t>β02</t>
  </si>
  <si>
    <t>β03</t>
  </si>
  <si>
    <r>
      <t>β</t>
    </r>
    <r>
      <rPr>
        <b/>
        <vertAlign val="subscript"/>
        <sz val="9"/>
        <color rgb="FF000000"/>
        <rFont val="Arial Narrow"/>
        <family val="2"/>
      </rPr>
      <t>1</t>
    </r>
  </si>
  <si>
    <r>
      <t>β</t>
    </r>
    <r>
      <rPr>
        <b/>
        <vertAlign val="subscript"/>
        <sz val="9"/>
        <color rgb="FF000000"/>
        <rFont val="Arial Narrow"/>
        <family val="2"/>
      </rPr>
      <t>2</t>
    </r>
    <r>
      <rPr>
        <sz val="11"/>
        <color theme="1"/>
        <rFont val="Calibri"/>
        <family val="2"/>
        <scheme val="minor"/>
      </rPr>
      <t/>
    </r>
  </si>
  <si>
    <r>
      <t>β</t>
    </r>
    <r>
      <rPr>
        <b/>
        <vertAlign val="subscript"/>
        <sz val="9"/>
        <color rgb="FF000000"/>
        <rFont val="Arial Narrow"/>
        <family val="2"/>
      </rPr>
      <t>3</t>
    </r>
    <r>
      <rPr>
        <sz val="11"/>
        <color theme="1"/>
        <rFont val="Calibri"/>
        <family val="2"/>
        <scheme val="minor"/>
      </rPr>
      <t/>
    </r>
  </si>
  <si>
    <r>
      <t>β</t>
    </r>
    <r>
      <rPr>
        <b/>
        <vertAlign val="subscript"/>
        <sz val="9"/>
        <color rgb="FF000000"/>
        <rFont val="Arial Narrow"/>
        <family val="2"/>
      </rPr>
      <t>4</t>
    </r>
    <r>
      <rPr>
        <sz val="11"/>
        <color theme="1"/>
        <rFont val="Calibri"/>
        <family val="2"/>
        <scheme val="minor"/>
      </rPr>
      <t/>
    </r>
  </si>
  <si>
    <r>
      <t>β</t>
    </r>
    <r>
      <rPr>
        <b/>
        <vertAlign val="subscript"/>
        <sz val="9"/>
        <color rgb="FF000000"/>
        <rFont val="Arial Narrow"/>
        <family val="2"/>
      </rPr>
      <t>5</t>
    </r>
    <r>
      <rPr>
        <sz val="11"/>
        <color theme="1"/>
        <rFont val="Calibri"/>
        <family val="2"/>
        <scheme val="minor"/>
      </rPr>
      <t/>
    </r>
  </si>
  <si>
    <r>
      <t>β</t>
    </r>
    <r>
      <rPr>
        <b/>
        <vertAlign val="subscript"/>
        <sz val="9"/>
        <color rgb="FF000000"/>
        <rFont val="Arial Narrow"/>
        <family val="2"/>
      </rPr>
      <t>6</t>
    </r>
    <r>
      <rPr>
        <sz val="11"/>
        <color theme="1"/>
        <rFont val="Calibri"/>
        <family val="2"/>
        <scheme val="minor"/>
      </rPr>
      <t/>
    </r>
  </si>
  <si>
    <r>
      <t>β</t>
    </r>
    <r>
      <rPr>
        <b/>
        <vertAlign val="subscript"/>
        <sz val="9"/>
        <color rgb="FF000000"/>
        <rFont val="Arial Narrow"/>
        <family val="2"/>
      </rPr>
      <t>7</t>
    </r>
    <r>
      <rPr>
        <sz val="11"/>
        <color theme="1"/>
        <rFont val="Calibri"/>
        <family val="2"/>
        <scheme val="minor"/>
      </rPr>
      <t/>
    </r>
  </si>
  <si>
    <r>
      <t>β</t>
    </r>
    <r>
      <rPr>
        <b/>
        <vertAlign val="subscript"/>
        <sz val="9"/>
        <color rgb="FF000000"/>
        <rFont val="Arial Narrow"/>
        <family val="2"/>
      </rPr>
      <t>8</t>
    </r>
    <r>
      <rPr>
        <sz val="11"/>
        <color theme="1"/>
        <rFont val="Calibri"/>
        <family val="2"/>
        <scheme val="minor"/>
      </rPr>
      <t/>
    </r>
  </si>
  <si>
    <r>
      <t>β</t>
    </r>
    <r>
      <rPr>
        <b/>
        <vertAlign val="subscript"/>
        <sz val="9"/>
        <color rgb="FF000000"/>
        <rFont val="Arial Narrow"/>
        <family val="2"/>
      </rPr>
      <t>9</t>
    </r>
    <r>
      <rPr>
        <sz val="11"/>
        <color theme="1"/>
        <rFont val="Calibri"/>
        <family val="2"/>
        <scheme val="minor"/>
      </rPr>
      <t/>
    </r>
  </si>
  <si>
    <r>
      <t>β</t>
    </r>
    <r>
      <rPr>
        <b/>
        <vertAlign val="subscript"/>
        <sz val="9"/>
        <color rgb="FF000000"/>
        <rFont val="Arial Narrow"/>
        <family val="2"/>
      </rPr>
      <t>10</t>
    </r>
    <r>
      <rPr>
        <sz val="11"/>
        <color theme="1"/>
        <rFont val="Calibri"/>
        <family val="2"/>
        <scheme val="minor"/>
      </rPr>
      <t/>
    </r>
  </si>
  <si>
    <r>
      <t>β</t>
    </r>
    <r>
      <rPr>
        <b/>
        <vertAlign val="subscript"/>
        <sz val="9"/>
        <color rgb="FF000000"/>
        <rFont val="Arial Narrow"/>
        <family val="2"/>
      </rPr>
      <t>11</t>
    </r>
    <r>
      <rPr>
        <sz val="11"/>
        <color theme="1"/>
        <rFont val="Calibri"/>
        <family val="2"/>
        <scheme val="minor"/>
      </rPr>
      <t/>
    </r>
  </si>
  <si>
    <r>
      <t>β</t>
    </r>
    <r>
      <rPr>
        <b/>
        <vertAlign val="subscript"/>
        <sz val="9"/>
        <color rgb="FF000000"/>
        <rFont val="Arial Narrow"/>
        <family val="2"/>
      </rPr>
      <t>12</t>
    </r>
    <r>
      <rPr>
        <sz val="11"/>
        <color theme="1"/>
        <rFont val="Calibri"/>
        <family val="2"/>
        <scheme val="minor"/>
      </rPr>
      <t/>
    </r>
  </si>
  <si>
    <r>
      <t>β</t>
    </r>
    <r>
      <rPr>
        <b/>
        <vertAlign val="subscript"/>
        <sz val="9"/>
        <color rgb="FF000000"/>
        <rFont val="Arial Narrow"/>
        <family val="2"/>
      </rPr>
      <t>13</t>
    </r>
    <r>
      <rPr>
        <sz val="11"/>
        <color theme="1"/>
        <rFont val="Calibri"/>
        <family val="2"/>
        <scheme val="minor"/>
      </rPr>
      <t/>
    </r>
  </si>
  <si>
    <r>
      <t>β</t>
    </r>
    <r>
      <rPr>
        <b/>
        <vertAlign val="subscript"/>
        <sz val="9"/>
        <color rgb="FF000000"/>
        <rFont val="Arial Narrow"/>
        <family val="2"/>
      </rPr>
      <t>14</t>
    </r>
    <r>
      <rPr>
        <sz val="11"/>
        <color theme="1"/>
        <rFont val="Calibri"/>
        <family val="2"/>
        <scheme val="minor"/>
      </rPr>
      <t/>
    </r>
  </si>
  <si>
    <r>
      <t>β</t>
    </r>
    <r>
      <rPr>
        <b/>
        <vertAlign val="subscript"/>
        <sz val="9"/>
        <color rgb="FF000000"/>
        <rFont val="Arial Narrow"/>
        <family val="2"/>
      </rPr>
      <t>15</t>
    </r>
    <r>
      <rPr>
        <sz val="11"/>
        <color theme="1"/>
        <rFont val="Calibri"/>
        <family val="2"/>
        <scheme val="minor"/>
      </rPr>
      <t/>
    </r>
  </si>
  <si>
    <r>
      <t>β</t>
    </r>
    <r>
      <rPr>
        <b/>
        <vertAlign val="subscript"/>
        <sz val="9"/>
        <color rgb="FF000000"/>
        <rFont val="Arial Narrow"/>
        <family val="2"/>
      </rPr>
      <t>16</t>
    </r>
    <r>
      <rPr>
        <sz val="11"/>
        <color theme="1"/>
        <rFont val="Calibri"/>
        <family val="2"/>
        <scheme val="minor"/>
      </rPr>
      <t/>
    </r>
  </si>
  <si>
    <r>
      <t>β</t>
    </r>
    <r>
      <rPr>
        <b/>
        <vertAlign val="subscript"/>
        <sz val="9"/>
        <color rgb="FF000000"/>
        <rFont val="Arial Narrow"/>
        <family val="2"/>
      </rPr>
      <t>17</t>
    </r>
    <r>
      <rPr>
        <sz val="11"/>
        <color theme="1"/>
        <rFont val="Calibri"/>
        <family val="2"/>
        <scheme val="minor"/>
      </rPr>
      <t/>
    </r>
  </si>
  <si>
    <r>
      <t>β</t>
    </r>
    <r>
      <rPr>
        <b/>
        <vertAlign val="subscript"/>
        <sz val="9"/>
        <color rgb="FF000000"/>
        <rFont val="Arial Narrow"/>
        <family val="2"/>
      </rPr>
      <t>18</t>
    </r>
    <r>
      <rPr>
        <sz val="11"/>
        <color theme="1"/>
        <rFont val="Calibri"/>
        <family val="2"/>
        <scheme val="minor"/>
      </rPr>
      <t/>
    </r>
  </si>
  <si>
    <r>
      <t>β</t>
    </r>
    <r>
      <rPr>
        <b/>
        <vertAlign val="subscript"/>
        <sz val="9"/>
        <color rgb="FF000000"/>
        <rFont val="Arial Narrow"/>
        <family val="2"/>
      </rPr>
      <t>19</t>
    </r>
    <r>
      <rPr>
        <sz val="11"/>
        <color theme="1"/>
        <rFont val="Calibri"/>
        <family val="2"/>
        <scheme val="minor"/>
      </rPr>
      <t/>
    </r>
  </si>
  <si>
    <r>
      <t>β</t>
    </r>
    <r>
      <rPr>
        <b/>
        <vertAlign val="subscript"/>
        <sz val="9"/>
        <color rgb="FF000000"/>
        <rFont val="Arial Narrow"/>
        <family val="2"/>
      </rPr>
      <t>20</t>
    </r>
    <r>
      <rPr>
        <sz val="11"/>
        <color theme="1"/>
        <rFont val="Calibri"/>
        <family val="2"/>
        <scheme val="minor"/>
      </rPr>
      <t/>
    </r>
  </si>
  <si>
    <r>
      <t>β</t>
    </r>
    <r>
      <rPr>
        <b/>
        <vertAlign val="subscript"/>
        <sz val="9"/>
        <color rgb="FF000000"/>
        <rFont val="Arial Narrow"/>
        <family val="2"/>
      </rPr>
      <t>21</t>
    </r>
    <r>
      <rPr>
        <sz val="11"/>
        <color theme="1"/>
        <rFont val="Calibri"/>
        <family val="2"/>
        <scheme val="minor"/>
      </rPr>
      <t/>
    </r>
  </si>
  <si>
    <r>
      <t>β</t>
    </r>
    <r>
      <rPr>
        <b/>
        <vertAlign val="subscript"/>
        <sz val="9"/>
        <color rgb="FF000000"/>
        <rFont val="Arial Narrow"/>
        <family val="2"/>
      </rPr>
      <t>22</t>
    </r>
    <r>
      <rPr>
        <sz val="11"/>
        <color theme="1"/>
        <rFont val="Calibri"/>
        <family val="2"/>
        <scheme val="minor"/>
      </rPr>
      <t/>
    </r>
  </si>
  <si>
    <r>
      <t>β</t>
    </r>
    <r>
      <rPr>
        <b/>
        <vertAlign val="subscript"/>
        <sz val="9"/>
        <color rgb="FF000000"/>
        <rFont val="Arial Narrow"/>
        <family val="2"/>
      </rPr>
      <t>23</t>
    </r>
    <r>
      <rPr>
        <sz val="11"/>
        <color theme="1"/>
        <rFont val="Calibri"/>
        <family val="2"/>
        <scheme val="minor"/>
      </rPr>
      <t/>
    </r>
  </si>
  <si>
    <r>
      <t>β</t>
    </r>
    <r>
      <rPr>
        <b/>
        <vertAlign val="subscript"/>
        <sz val="9"/>
        <color rgb="FF000000"/>
        <rFont val="Arial Narrow"/>
        <family val="2"/>
      </rPr>
      <t>24</t>
    </r>
    <r>
      <rPr>
        <sz val="11"/>
        <color theme="1"/>
        <rFont val="Calibri"/>
        <family val="2"/>
        <scheme val="minor"/>
      </rPr>
      <t/>
    </r>
  </si>
  <si>
    <r>
      <t>β</t>
    </r>
    <r>
      <rPr>
        <b/>
        <vertAlign val="subscript"/>
        <sz val="9"/>
        <color rgb="FF000000"/>
        <rFont val="Arial Narrow"/>
        <family val="2"/>
      </rPr>
      <t>25</t>
    </r>
    <r>
      <rPr>
        <sz val="11"/>
        <color theme="1"/>
        <rFont val="Calibri"/>
        <family val="2"/>
        <scheme val="minor"/>
      </rPr>
      <t/>
    </r>
  </si>
  <si>
    <r>
      <t>β</t>
    </r>
    <r>
      <rPr>
        <b/>
        <vertAlign val="subscript"/>
        <sz val="9"/>
        <color rgb="FF000000"/>
        <rFont val="Arial Narrow"/>
        <family val="2"/>
      </rPr>
      <t>26</t>
    </r>
    <r>
      <rPr>
        <sz val="11"/>
        <color theme="1"/>
        <rFont val="Calibri"/>
        <family val="2"/>
        <scheme val="minor"/>
      </rPr>
      <t/>
    </r>
  </si>
  <si>
    <r>
      <t>β</t>
    </r>
    <r>
      <rPr>
        <b/>
        <vertAlign val="subscript"/>
        <sz val="9"/>
        <color rgb="FF000000"/>
        <rFont val="Arial Narrow"/>
        <family val="2"/>
      </rPr>
      <t>27</t>
    </r>
    <r>
      <rPr>
        <sz val="11"/>
        <color theme="1"/>
        <rFont val="Calibri"/>
        <family val="2"/>
        <scheme val="minor"/>
      </rPr>
      <t/>
    </r>
  </si>
  <si>
    <t>P(xi)=1 Atau AG4/AH4</t>
  </si>
  <si>
    <t>Peluang Setuju (%)</t>
  </si>
  <si>
    <t>1=pupuk hijau, 0=lainnya</t>
  </si>
  <si>
    <t>1=kompos,     0=lainnya</t>
  </si>
  <si>
    <t>1=campuran, 0=lainnya</t>
  </si>
  <si>
    <t>[D3_MNURE]i</t>
  </si>
  <si>
    <t>[D3_MCOMP]i</t>
  </si>
  <si>
    <t>[D4_RARE]i</t>
  </si>
  <si>
    <t>[D4_FREQ]i</t>
  </si>
  <si>
    <t>[D4_ALMS]i</t>
  </si>
  <si>
    <t>[D5_TEAK]i</t>
  </si>
  <si>
    <t>[D5_ACCA]i</t>
  </si>
  <si>
    <t>[D6_PKIA]i</t>
  </si>
  <si>
    <t>[D6_AVOC]i</t>
  </si>
  <si>
    <t>[D6_JACK]i</t>
  </si>
  <si>
    <t>[D7_COFF]i</t>
  </si>
  <si>
    <t>[D7_CCOA]i</t>
  </si>
  <si>
    <t>[D7_CINAM]i</t>
  </si>
  <si>
    <t>[D8_VGT]i</t>
  </si>
  <si>
    <t>[D8_SOYB]i</t>
  </si>
  <si>
    <t>1=jarang,        0=lainnya</t>
  </si>
  <si>
    <t>1=sering,        0=lainnya</t>
  </si>
  <si>
    <t>1=selalu,        0=lainnya</t>
  </si>
  <si>
    <t>1=jika jati,       0=lainnya</t>
  </si>
  <si>
    <t>1=petai,          0=lainnya</t>
  </si>
  <si>
    <t>1=nangka,          0=lainnya</t>
  </si>
  <si>
    <t>1=kopi,           0=lainnya</t>
  </si>
  <si>
    <t>1=kakao,           0=lainnya</t>
  </si>
  <si>
    <t>1=kayumanis,           0=lainnya</t>
  </si>
  <si>
    <t>1=sayuran,      0=lainnya</t>
  </si>
  <si>
    <t>1=kedelai,      0=lainnya</t>
  </si>
  <si>
    <t>1=kc. tanah,      0=lainnya</t>
  </si>
  <si>
    <t>1=Alpukat,          0=lainnya</t>
  </si>
  <si>
    <t>Rferensi: Jika 0 semua= tanpa tanaman bawah</t>
  </si>
  <si>
    <t>Referensi: Jika 0 semua=tanpa chas crop</t>
  </si>
  <si>
    <t>Referensi: Jika 0 semua =jawa</t>
  </si>
  <si>
    <t>Referensi:Jika 0 semua=SD ke bwh</t>
  </si>
  <si>
    <t>Referensi: 0 semua= tidak memakai pestisida</t>
  </si>
  <si>
    <t>Referensi: jika 0 semua =tanpa strata pohon</t>
  </si>
  <si>
    <t>Referensi: jika 0 semua =tanpa MPTS</t>
  </si>
  <si>
    <t>No Responden ke i</t>
  </si>
  <si>
    <t>Fungsi Matematis</t>
  </si>
  <si>
    <t>Catatan: e=2.718281</t>
  </si>
  <si>
    <t>Referensi: jika 0 semua= tidak memakai pupuk organik</t>
  </si>
  <si>
    <t>[D8_PEANT]i</t>
  </si>
  <si>
    <t>1=jika Akasia,       0=lainnya</t>
  </si>
  <si>
    <t>1=jAlbizia,       0=lainnya</t>
  </si>
  <si>
    <t>1=feses ternak, 0=lainnya</t>
  </si>
  <si>
    <t>Tabel 1. Koding Model Pendugaan Peluang Rumah Tangga yang Setuju terhadap Ide Wanatani sebagai Upaya Reduksi Pupuk Kimia Pabrikan dalam Budidaya Tanaman Pangan</t>
  </si>
  <si>
    <t>Algoritma Pemrograman</t>
  </si>
  <si>
    <t>Tabel 2. Program Berbasis Excell Peluang Kesetujuan RT Petani terhadap</t>
  </si>
  <si>
    <t xml:space="preserve"> Inovasi Reduksi Dosis Pupuk Kimia Pabrikan via Sistem wanatani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</si>
</sst>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.000_);_(* \(#,##0.000\);_(* &quot;-&quot;??_);_(@_)"/>
    <numFmt numFmtId="166" formatCode="_(* #,##0.0000_);_(* \(#,##0.0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rgb="FF000000"/>
      <name val="Arial Narrow"/>
      <family val="2"/>
    </font>
    <font>
      <b/>
      <sz val="9"/>
      <color rgb="FF000000"/>
      <name val="Arial Narrow"/>
      <family val="2"/>
    </font>
    <font>
      <b/>
      <vertAlign val="subscript"/>
      <sz val="9"/>
      <color rgb="FF000000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A6F8BD"/>
        <bgColor indexed="64"/>
      </patternFill>
    </fill>
    <fill>
      <patternFill patternType="solid">
        <fgColor rgb="FFFFFF6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0" xfId="1" applyNumberFormat="1" applyFont="1" applyBorder="1"/>
    <xf numFmtId="164" fontId="2" fillId="0" borderId="0" xfId="0" applyNumberFormat="1" applyFont="1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/>
    </xf>
    <xf numFmtId="43" fontId="2" fillId="0" borderId="1" xfId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 vertical="center" wrapText="1"/>
    </xf>
    <xf numFmtId="0" fontId="2" fillId="9" borderId="0" xfId="0" applyFont="1" applyFill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 vertical="center" wrapText="1"/>
    </xf>
    <xf numFmtId="0" fontId="2" fillId="10" borderId="0" xfId="0" applyFont="1" applyFill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left" vertical="center" wrapText="1"/>
    </xf>
    <xf numFmtId="0" fontId="3" fillId="10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8" borderId="3" xfId="0" applyFont="1" applyFill="1" applyBorder="1" applyAlignment="1">
      <alignment horizontal="left" vertical="center" wrapText="1"/>
    </xf>
    <xf numFmtId="0" fontId="7" fillId="0" borderId="0" xfId="0" applyFont="1"/>
    <xf numFmtId="0" fontId="3" fillId="4" borderId="0" xfId="0" applyFont="1" applyFill="1" applyAlignment="1">
      <alignment horizontal="left" vertical="center" wrapText="1"/>
    </xf>
    <xf numFmtId="165" fontId="3" fillId="4" borderId="0" xfId="1" applyNumberFormat="1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165" fontId="3" fillId="4" borderId="2" xfId="1" applyNumberFormat="1" applyFont="1" applyFill="1" applyBorder="1" applyAlignment="1">
      <alignment horizontal="center" vertical="center" wrapText="1"/>
    </xf>
    <xf numFmtId="0" fontId="2" fillId="4" borderId="0" xfId="0" quotePrefix="1" applyFont="1" applyFill="1" applyAlignment="1">
      <alignment horizontal="center"/>
    </xf>
    <xf numFmtId="165" fontId="4" fillId="4" borderId="0" xfId="1" applyNumberFormat="1" applyFont="1" applyFill="1" applyBorder="1" applyAlignment="1">
      <alignment horizontal="right" vertical="center" wrapText="1"/>
    </xf>
    <xf numFmtId="0" fontId="5" fillId="4" borderId="0" xfId="0" applyFont="1" applyFill="1" applyAlignment="1">
      <alignment horizontal="center"/>
    </xf>
    <xf numFmtId="165" fontId="4" fillId="4" borderId="0" xfId="1" applyNumberFormat="1" applyFont="1" applyFill="1" applyBorder="1" applyAlignment="1">
      <alignment vertical="center" wrapText="1"/>
    </xf>
    <xf numFmtId="165" fontId="2" fillId="4" borderId="0" xfId="1" applyNumberFormat="1" applyFont="1" applyFill="1" applyBorder="1"/>
    <xf numFmtId="165" fontId="2" fillId="4" borderId="1" xfId="1" applyNumberFormat="1" applyFont="1" applyFill="1" applyBorder="1"/>
    <xf numFmtId="0" fontId="2" fillId="2" borderId="0" xfId="0" applyFont="1" applyFill="1"/>
    <xf numFmtId="0" fontId="3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2" xfId="0" applyFont="1" applyFill="1" applyBorder="1"/>
    <xf numFmtId="0" fontId="3" fillId="4" borderId="0" xfId="0" applyFont="1" applyFill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164" fontId="3" fillId="6" borderId="2" xfId="0" applyNumberFormat="1" applyFont="1" applyFill="1" applyBorder="1" applyAlignment="1">
      <alignment horizontal="center" vertical="center" wrapText="1"/>
    </xf>
    <xf numFmtId="43" fontId="2" fillId="6" borderId="0" xfId="0" applyNumberFormat="1" applyFont="1" applyFill="1"/>
    <xf numFmtId="164" fontId="2" fillId="6" borderId="0" xfId="0" applyNumberFormat="1" applyFont="1" applyFill="1"/>
    <xf numFmtId="43" fontId="2" fillId="6" borderId="1" xfId="0" applyNumberFormat="1" applyFont="1" applyFill="1" applyBorder="1"/>
    <xf numFmtId="164" fontId="2" fillId="6" borderId="1" xfId="0" applyNumberFormat="1" applyFont="1" applyFill="1" applyBorder="1"/>
    <xf numFmtId="0" fontId="3" fillId="6" borderId="0" xfId="0" applyFont="1" applyFill="1" applyAlignment="1">
      <alignment horizontal="left" vertical="center"/>
    </xf>
    <xf numFmtId="164" fontId="3" fillId="6" borderId="0" xfId="0" applyNumberFormat="1" applyFont="1" applyFill="1" applyAlignment="1">
      <alignment horizontal="left" vertical="center"/>
    </xf>
    <xf numFmtId="0" fontId="3" fillId="0" borderId="3" xfId="0" applyFont="1" applyBorder="1"/>
    <xf numFmtId="0" fontId="3" fillId="9" borderId="3" xfId="0" applyFont="1" applyFill="1" applyBorder="1"/>
    <xf numFmtId="0" fontId="3" fillId="9" borderId="0" xfId="0" applyFont="1" applyFill="1"/>
    <xf numFmtId="0" fontId="3" fillId="10" borderId="3" xfId="0" applyFont="1" applyFill="1" applyBorder="1"/>
    <xf numFmtId="0" fontId="3" fillId="3" borderId="3" xfId="0" applyFont="1" applyFill="1" applyBorder="1"/>
    <xf numFmtId="0" fontId="3" fillId="4" borderId="3" xfId="0" applyFont="1" applyFill="1" applyBorder="1"/>
    <xf numFmtId="0" fontId="3" fillId="7" borderId="3" xfId="0" applyFont="1" applyFill="1" applyBorder="1"/>
    <xf numFmtId="0" fontId="3" fillId="5" borderId="3" xfId="0" applyFont="1" applyFill="1" applyBorder="1"/>
    <xf numFmtId="0" fontId="3" fillId="8" borderId="3" xfId="0" applyFont="1" applyFill="1" applyBorder="1"/>
    <xf numFmtId="0" fontId="3" fillId="2" borderId="0" xfId="0" applyFont="1" applyFill="1"/>
    <xf numFmtId="165" fontId="3" fillId="4" borderId="2" xfId="1" applyNumberFormat="1" applyFont="1" applyFill="1" applyBorder="1"/>
    <xf numFmtId="164" fontId="3" fillId="4" borderId="2" xfId="0" applyNumberFormat="1" applyFont="1" applyFill="1" applyBorder="1"/>
    <xf numFmtId="0" fontId="3" fillId="4" borderId="2" xfId="0" applyFont="1" applyFill="1" applyBorder="1" applyAlignment="1">
      <alignment horizontal="center"/>
    </xf>
    <xf numFmtId="0" fontId="3" fillId="11" borderId="3" xfId="0" applyFont="1" applyFill="1" applyBorder="1"/>
    <xf numFmtId="0" fontId="3" fillId="11" borderId="3" xfId="0" applyFont="1" applyFill="1" applyBorder="1" applyAlignment="1">
      <alignment horizontal="left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2" fillId="11" borderId="0" xfId="0" applyFont="1" applyFill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165" fontId="8" fillId="0" borderId="0" xfId="1" applyNumberFormat="1" applyFont="1" applyBorder="1"/>
    <xf numFmtId="0" fontId="3" fillId="0" borderId="0" xfId="0" applyFont="1" applyAlignment="1">
      <alignment horizontal="center"/>
    </xf>
    <xf numFmtId="43" fontId="3" fillId="4" borderId="0" xfId="0" applyNumberFormat="1" applyFont="1" applyFill="1" applyAlignment="1">
      <alignment horizontal="center"/>
    </xf>
    <xf numFmtId="166" fontId="3" fillId="4" borderId="0" xfId="1" applyNumberFormat="1" applyFont="1" applyFill="1" applyAlignment="1">
      <alignment horizontal="center"/>
    </xf>
    <xf numFmtId="43" fontId="3" fillId="4" borderId="1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66"/>
      <color rgb="FFCC99FF"/>
      <color rgb="FFFF99FF"/>
      <color rgb="FFA6F8BD"/>
      <color rgb="FFFFCC66"/>
      <color rgb="FFCCFFFF"/>
      <color rgb="FF99FF99"/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6D5B7-8357-4239-9D41-3E46182D0B8C}">
  <dimension ref="A1:AJ68"/>
  <sheetViews>
    <sheetView tabSelected="1" workbookViewId="0">
      <selection activeCell="H12" sqref="H12"/>
    </sheetView>
  </sheetViews>
  <sheetFormatPr defaultRowHeight="10.5" x14ac:dyDescent="0.25"/>
  <cols>
    <col min="1" max="1" width="5.54296875" style="1" customWidth="1"/>
    <col min="2" max="2" width="6.6328125" style="1" customWidth="1"/>
    <col min="3" max="3" width="8.7265625" style="1"/>
    <col min="4" max="4" width="7.54296875" style="1" customWidth="1"/>
    <col min="5" max="8" width="8.7265625" style="1"/>
    <col min="9" max="9" width="11.81640625" style="1" customWidth="1"/>
    <col min="10" max="11" width="8.7265625" style="1"/>
    <col min="12" max="12" width="9.90625" style="1" customWidth="1"/>
    <col min="13" max="13" width="8.1796875" style="1" customWidth="1"/>
    <col min="14" max="19" width="8.7265625" style="1"/>
    <col min="20" max="20" width="7.7265625" style="1" customWidth="1"/>
    <col min="21" max="28" width="8.7265625" style="1"/>
    <col min="29" max="29" width="11.54296875" style="52" customWidth="1"/>
    <col min="30" max="30" width="8.7265625" style="2"/>
    <col min="31" max="31" width="5.7265625" style="4" customWidth="1"/>
    <col min="32" max="32" width="7.6328125" style="1" customWidth="1"/>
    <col min="33" max="33" width="7" style="5" customWidth="1"/>
    <col min="34" max="34" width="9.7265625" style="1" customWidth="1"/>
    <col min="35" max="35" width="10.90625" style="87" customWidth="1"/>
    <col min="36" max="36" width="10.81640625" style="2" customWidth="1"/>
    <col min="37" max="16384" width="8.7265625" style="1"/>
  </cols>
  <sheetData>
    <row r="1" spans="1:36" ht="15.5" x14ac:dyDescent="0.35">
      <c r="A1" s="41" t="s">
        <v>104</v>
      </c>
      <c r="AD1" s="85" t="s">
        <v>106</v>
      </c>
    </row>
    <row r="2" spans="1:36" ht="13" x14ac:dyDescent="0.3">
      <c r="AE2" s="86" t="s">
        <v>107</v>
      </c>
    </row>
    <row r="4" spans="1:36" s="9" customFormat="1" x14ac:dyDescent="0.25">
      <c r="A4" s="67"/>
      <c r="B4" s="67"/>
      <c r="C4" s="67"/>
      <c r="D4" s="67"/>
      <c r="E4" s="68" t="s">
        <v>91</v>
      </c>
      <c r="F4" s="69"/>
      <c r="G4" s="68"/>
      <c r="H4" s="70" t="s">
        <v>92</v>
      </c>
      <c r="I4" s="70"/>
      <c r="J4" s="71" t="s">
        <v>99</v>
      </c>
      <c r="K4" s="71"/>
      <c r="L4" s="71"/>
      <c r="M4" s="71"/>
      <c r="N4" s="72" t="s">
        <v>93</v>
      </c>
      <c r="O4" s="72"/>
      <c r="P4" s="72"/>
      <c r="Q4" s="73" t="s">
        <v>94</v>
      </c>
      <c r="R4" s="73"/>
      <c r="S4" s="73"/>
      <c r="T4" s="74" t="s">
        <v>95</v>
      </c>
      <c r="U4" s="74"/>
      <c r="V4" s="74"/>
      <c r="W4" s="80" t="s">
        <v>90</v>
      </c>
      <c r="X4" s="80"/>
      <c r="Y4" s="80"/>
      <c r="Z4" s="75" t="s">
        <v>89</v>
      </c>
      <c r="AA4" s="75"/>
      <c r="AB4" s="75"/>
      <c r="AC4" s="76"/>
      <c r="AD4" s="56" t="s">
        <v>105</v>
      </c>
      <c r="AE4" s="77"/>
      <c r="AF4" s="57"/>
      <c r="AG4" s="78"/>
      <c r="AH4" s="57"/>
      <c r="AI4" s="79"/>
      <c r="AJ4" s="79"/>
    </row>
    <row r="5" spans="1:36" s="10" customFormat="1" ht="31.5" x14ac:dyDescent="0.35">
      <c r="A5" s="12" t="s">
        <v>21</v>
      </c>
      <c r="B5" s="12" t="s">
        <v>16</v>
      </c>
      <c r="C5" s="12" t="s">
        <v>17</v>
      </c>
      <c r="D5" s="12" t="s">
        <v>24</v>
      </c>
      <c r="E5" s="34" t="s">
        <v>18</v>
      </c>
      <c r="F5" s="34" t="s">
        <v>19</v>
      </c>
      <c r="G5" s="34" t="s">
        <v>20</v>
      </c>
      <c r="H5" s="35" t="s">
        <v>22</v>
      </c>
      <c r="I5" s="35" t="s">
        <v>23</v>
      </c>
      <c r="J5" s="36" t="s">
        <v>58</v>
      </c>
      <c r="K5" s="36" t="s">
        <v>59</v>
      </c>
      <c r="L5" s="36" t="s">
        <v>103</v>
      </c>
      <c r="M5" s="36" t="s">
        <v>60</v>
      </c>
      <c r="N5" s="37" t="s">
        <v>76</v>
      </c>
      <c r="O5" s="37" t="s">
        <v>77</v>
      </c>
      <c r="P5" s="37" t="s">
        <v>78</v>
      </c>
      <c r="Q5" s="38" t="s">
        <v>79</v>
      </c>
      <c r="R5" s="38" t="s">
        <v>101</v>
      </c>
      <c r="S5" s="38" t="s">
        <v>102</v>
      </c>
      <c r="T5" s="39" t="s">
        <v>80</v>
      </c>
      <c r="U5" s="39" t="s">
        <v>88</v>
      </c>
      <c r="V5" s="39" t="s">
        <v>81</v>
      </c>
      <c r="W5" s="81" t="s">
        <v>82</v>
      </c>
      <c r="X5" s="81" t="s">
        <v>83</v>
      </c>
      <c r="Y5" s="81" t="s">
        <v>84</v>
      </c>
      <c r="Z5" s="40" t="s">
        <v>85</v>
      </c>
      <c r="AA5" s="40" t="s">
        <v>86</v>
      </c>
      <c r="AB5" s="40" t="s">
        <v>87</v>
      </c>
      <c r="AC5" s="53"/>
      <c r="AD5" s="42"/>
      <c r="AE5" s="43"/>
      <c r="AF5" s="65" t="s">
        <v>97</v>
      </c>
      <c r="AG5" s="66"/>
      <c r="AH5" s="65" t="s">
        <v>98</v>
      </c>
      <c r="AI5" s="58" t="s">
        <v>57</v>
      </c>
      <c r="AJ5" s="58"/>
    </row>
    <row r="6" spans="1:36" s="6" customFormat="1" ht="21" x14ac:dyDescent="0.35">
      <c r="A6" s="11" t="s">
        <v>15</v>
      </c>
      <c r="B6" s="11" t="s">
        <v>0</v>
      </c>
      <c r="C6" s="11" t="s">
        <v>1</v>
      </c>
      <c r="D6" s="11" t="s">
        <v>8</v>
      </c>
      <c r="E6" s="28" t="s">
        <v>2</v>
      </c>
      <c r="F6" s="28" t="s">
        <v>3</v>
      </c>
      <c r="G6" s="28" t="s">
        <v>4</v>
      </c>
      <c r="H6" s="31" t="s">
        <v>5</v>
      </c>
      <c r="I6" s="31" t="s">
        <v>6</v>
      </c>
      <c r="J6" s="13" t="s">
        <v>7</v>
      </c>
      <c r="K6" s="13" t="s">
        <v>9</v>
      </c>
      <c r="L6" s="13" t="s">
        <v>61</v>
      </c>
      <c r="M6" s="13" t="s">
        <v>62</v>
      </c>
      <c r="N6" s="16" t="s">
        <v>63</v>
      </c>
      <c r="O6" s="16" t="s">
        <v>64</v>
      </c>
      <c r="P6" s="16" t="s">
        <v>65</v>
      </c>
      <c r="Q6" s="22" t="s">
        <v>66</v>
      </c>
      <c r="R6" s="22" t="s">
        <v>67</v>
      </c>
      <c r="S6" s="22" t="s">
        <v>10</v>
      </c>
      <c r="T6" s="19" t="s">
        <v>68</v>
      </c>
      <c r="U6" s="19" t="s">
        <v>69</v>
      </c>
      <c r="V6" s="19" t="s">
        <v>70</v>
      </c>
      <c r="W6" s="82" t="s">
        <v>71</v>
      </c>
      <c r="X6" s="82" t="s">
        <v>72</v>
      </c>
      <c r="Y6" s="82" t="s">
        <v>73</v>
      </c>
      <c r="Z6" s="25" t="s">
        <v>74</v>
      </c>
      <c r="AA6" s="25" t="s">
        <v>75</v>
      </c>
      <c r="AB6" s="25" t="s">
        <v>100</v>
      </c>
      <c r="AC6" s="54"/>
      <c r="AD6" s="44" t="s">
        <v>25</v>
      </c>
      <c r="AE6" s="45" t="s">
        <v>12</v>
      </c>
      <c r="AF6" s="59" t="s">
        <v>11</v>
      </c>
      <c r="AG6" s="60" t="s">
        <v>13</v>
      </c>
      <c r="AH6" s="59" t="s">
        <v>14</v>
      </c>
      <c r="AI6" s="44" t="s">
        <v>56</v>
      </c>
      <c r="AJ6" s="44" t="s">
        <v>96</v>
      </c>
    </row>
    <row r="7" spans="1:36" x14ac:dyDescent="0.25">
      <c r="A7" s="2">
        <v>1</v>
      </c>
      <c r="B7" s="2">
        <v>47</v>
      </c>
      <c r="C7" s="2">
        <v>0</v>
      </c>
      <c r="D7" s="7">
        <v>0.8</v>
      </c>
      <c r="E7" s="29">
        <v>0</v>
      </c>
      <c r="F7" s="29">
        <v>0</v>
      </c>
      <c r="G7" s="29">
        <v>0</v>
      </c>
      <c r="H7" s="32">
        <v>0</v>
      </c>
      <c r="I7" s="32">
        <v>1</v>
      </c>
      <c r="J7" s="14">
        <v>0</v>
      </c>
      <c r="K7" s="14">
        <v>1</v>
      </c>
      <c r="L7" s="14">
        <v>1</v>
      </c>
      <c r="M7" s="14">
        <v>0</v>
      </c>
      <c r="N7" s="17">
        <v>1</v>
      </c>
      <c r="O7" s="17">
        <v>0</v>
      </c>
      <c r="P7" s="17">
        <v>0</v>
      </c>
      <c r="Q7" s="23">
        <v>1</v>
      </c>
      <c r="R7" s="23">
        <v>0</v>
      </c>
      <c r="S7" s="23">
        <v>0</v>
      </c>
      <c r="T7" s="20">
        <v>1</v>
      </c>
      <c r="U7" s="20">
        <v>0</v>
      </c>
      <c r="V7" s="20">
        <v>0</v>
      </c>
      <c r="W7" s="83">
        <v>0</v>
      </c>
      <c r="X7" s="83">
        <v>1</v>
      </c>
      <c r="Y7" s="83">
        <v>0</v>
      </c>
      <c r="Z7" s="26">
        <v>1</v>
      </c>
      <c r="AA7" s="26">
        <v>0</v>
      </c>
      <c r="AB7" s="26">
        <v>0</v>
      </c>
      <c r="AC7" s="55"/>
      <c r="AD7" s="46" t="s">
        <v>26</v>
      </c>
      <c r="AE7" s="47">
        <v>-5.25284</v>
      </c>
      <c r="AF7" s="61"/>
      <c r="AG7" s="62">
        <f t="shared" ref="AG7:AG38" si="0">2.718281^AF7</f>
        <v>1</v>
      </c>
      <c r="AH7" s="61">
        <f>1+AG7</f>
        <v>2</v>
      </c>
      <c r="AI7" s="88">
        <f>100*(AG7/AH7)</f>
        <v>50</v>
      </c>
      <c r="AJ7" s="17">
        <v>1</v>
      </c>
    </row>
    <row r="8" spans="1:36" x14ac:dyDescent="0.25">
      <c r="A8" s="2">
        <v>2</v>
      </c>
      <c r="B8" s="2">
        <v>52</v>
      </c>
      <c r="C8" s="2">
        <v>0</v>
      </c>
      <c r="D8" s="7">
        <v>0.5</v>
      </c>
      <c r="E8" s="29">
        <v>1</v>
      </c>
      <c r="F8" s="29">
        <v>0</v>
      </c>
      <c r="G8" s="29">
        <v>0</v>
      </c>
      <c r="H8" s="32">
        <v>0</v>
      </c>
      <c r="I8" s="32">
        <v>0</v>
      </c>
      <c r="J8" s="14">
        <v>1</v>
      </c>
      <c r="K8" s="14">
        <v>0</v>
      </c>
      <c r="L8" s="14">
        <v>0</v>
      </c>
      <c r="M8" s="14">
        <v>1</v>
      </c>
      <c r="N8" s="17">
        <v>0</v>
      </c>
      <c r="O8" s="17">
        <v>1</v>
      </c>
      <c r="P8" s="17">
        <v>0</v>
      </c>
      <c r="Q8" s="23">
        <v>0</v>
      </c>
      <c r="R8" s="23">
        <v>0</v>
      </c>
      <c r="S8" s="23">
        <v>0</v>
      </c>
      <c r="T8" s="20">
        <v>1</v>
      </c>
      <c r="U8" s="20">
        <v>0</v>
      </c>
      <c r="V8" s="20">
        <v>0</v>
      </c>
      <c r="W8" s="83">
        <v>1</v>
      </c>
      <c r="X8" s="83">
        <v>0</v>
      </c>
      <c r="Y8" s="83">
        <v>0</v>
      </c>
      <c r="Z8" s="26">
        <v>0</v>
      </c>
      <c r="AA8" s="26">
        <v>0</v>
      </c>
      <c r="AB8" s="26">
        <v>1</v>
      </c>
      <c r="AC8" s="55"/>
      <c r="AD8" s="46" t="s">
        <v>27</v>
      </c>
      <c r="AE8" s="47">
        <v>-3.1461700000000001</v>
      </c>
      <c r="AF8" s="61">
        <f t="shared" ref="AF8:AF39" si="1">-5.253-3.146+2.094+0.09*B8-1.896*C8-0.253*E8-1.101*F8+1.56*G8-1.114*H8+1.275*I8+2.082*D8-1.662*J8-0.807*K8+1.671*L8+2.883*M8-4.59*N8-2.608*O8-2.93*P8+0.114*Q8+1.358*R8-0.932*S8-1.829*T8*-1.985*U8-3.06*V8-6.25*W8*-6.175*X8+3.183*Y8+3.095*Z8+4.866*AA8</f>
        <v>-2.224000000000002</v>
      </c>
      <c r="AG8" s="62">
        <f t="shared" si="0"/>
        <v>0.10817561342825731</v>
      </c>
      <c r="AH8" s="61">
        <f t="shared" ref="AH8:AH68" si="2">1+AG8</f>
        <v>1.1081756134282572</v>
      </c>
      <c r="AI8" s="88">
        <f t="shared" ref="AI8:AI68" si="3">100*(AG8/AH8)</f>
        <v>9.761594833656801</v>
      </c>
      <c r="AJ8" s="17">
        <v>2</v>
      </c>
    </row>
    <row r="9" spans="1:36" x14ac:dyDescent="0.25">
      <c r="A9" s="2">
        <v>3</v>
      </c>
      <c r="B9" s="2">
        <v>67</v>
      </c>
      <c r="C9" s="2">
        <v>1</v>
      </c>
      <c r="D9" s="7">
        <v>0.5</v>
      </c>
      <c r="E9" s="29">
        <v>0</v>
      </c>
      <c r="F9" s="29">
        <v>1</v>
      </c>
      <c r="G9" s="29">
        <v>0</v>
      </c>
      <c r="H9" s="32">
        <v>0</v>
      </c>
      <c r="I9" s="32">
        <v>0</v>
      </c>
      <c r="J9" s="14">
        <v>0</v>
      </c>
      <c r="K9" s="14">
        <v>0</v>
      </c>
      <c r="L9" s="14">
        <v>0</v>
      </c>
      <c r="M9" s="14">
        <v>0</v>
      </c>
      <c r="N9" s="17">
        <v>0</v>
      </c>
      <c r="O9" s="17">
        <v>0</v>
      </c>
      <c r="P9" s="17">
        <v>0</v>
      </c>
      <c r="Q9" s="23">
        <v>0</v>
      </c>
      <c r="R9" s="23">
        <v>1</v>
      </c>
      <c r="S9" s="23">
        <v>0</v>
      </c>
      <c r="T9" s="20">
        <v>0</v>
      </c>
      <c r="U9" s="20">
        <v>0</v>
      </c>
      <c r="V9" s="20">
        <v>1</v>
      </c>
      <c r="W9" s="83">
        <v>1</v>
      </c>
      <c r="X9" s="83">
        <v>0</v>
      </c>
      <c r="Y9" s="83">
        <v>0</v>
      </c>
      <c r="Z9" s="26">
        <v>0</v>
      </c>
      <c r="AA9" s="26">
        <v>1</v>
      </c>
      <c r="AB9" s="26">
        <v>0</v>
      </c>
      <c r="AC9" s="55"/>
      <c r="AD9" s="46" t="s">
        <v>28</v>
      </c>
      <c r="AE9" s="47">
        <v>2.0943900000000002</v>
      </c>
      <c r="AF9" s="61">
        <f t="shared" si="1"/>
        <v>0.93299999999999761</v>
      </c>
      <c r="AG9" s="62">
        <f t="shared" si="0"/>
        <v>2.5421233989945731</v>
      </c>
      <c r="AH9" s="61">
        <f t="shared" si="2"/>
        <v>3.5421233989945731</v>
      </c>
      <c r="AI9" s="88">
        <f t="shared" si="3"/>
        <v>71.768346628357193</v>
      </c>
      <c r="AJ9" s="17">
        <v>3</v>
      </c>
    </row>
    <row r="10" spans="1:36" ht="13.5" x14ac:dyDescent="0.35">
      <c r="A10" s="2">
        <v>4</v>
      </c>
      <c r="B10" s="2">
        <v>51</v>
      </c>
      <c r="C10" s="2">
        <v>0</v>
      </c>
      <c r="D10" s="7">
        <v>1</v>
      </c>
      <c r="E10" s="29">
        <v>0</v>
      </c>
      <c r="F10" s="29">
        <v>1</v>
      </c>
      <c r="G10" s="29">
        <v>0</v>
      </c>
      <c r="H10" s="32">
        <v>1</v>
      </c>
      <c r="I10" s="32">
        <v>0</v>
      </c>
      <c r="J10" s="14">
        <v>1</v>
      </c>
      <c r="K10" s="14">
        <v>0</v>
      </c>
      <c r="L10" s="14">
        <v>1</v>
      </c>
      <c r="M10" s="14">
        <v>0</v>
      </c>
      <c r="N10" s="17">
        <v>0</v>
      </c>
      <c r="O10" s="17">
        <v>1</v>
      </c>
      <c r="P10" s="17">
        <v>0</v>
      </c>
      <c r="Q10" s="23">
        <v>0</v>
      </c>
      <c r="R10" s="23">
        <v>0</v>
      </c>
      <c r="S10" s="23">
        <v>0</v>
      </c>
      <c r="T10" s="20">
        <v>0</v>
      </c>
      <c r="U10" s="20">
        <v>0</v>
      </c>
      <c r="V10" s="20">
        <v>0</v>
      </c>
      <c r="W10" s="83">
        <v>0</v>
      </c>
      <c r="X10" s="83">
        <v>0</v>
      </c>
      <c r="Y10" s="83">
        <v>0</v>
      </c>
      <c r="Z10" s="26">
        <v>0</v>
      </c>
      <c r="AA10" s="26">
        <v>0</v>
      </c>
      <c r="AB10" s="26">
        <v>0</v>
      </c>
      <c r="AC10" s="55"/>
      <c r="AD10" s="48" t="s">
        <v>29</v>
      </c>
      <c r="AE10" s="47">
        <v>8.9952799999999999E-2</v>
      </c>
      <c r="AF10" s="61">
        <f t="shared" si="1"/>
        <v>-4.4470000000000018</v>
      </c>
      <c r="AG10" s="62">
        <f t="shared" si="0"/>
        <v>1.171367115328284E-2</v>
      </c>
      <c r="AH10" s="61">
        <f t="shared" si="2"/>
        <v>1.0117136711532828</v>
      </c>
      <c r="AI10" s="88">
        <f t="shared" si="3"/>
        <v>1.157804968665697</v>
      </c>
      <c r="AJ10" s="17">
        <v>4</v>
      </c>
    </row>
    <row r="11" spans="1:36" ht="14.5" x14ac:dyDescent="0.35">
      <c r="A11" s="2">
        <v>5</v>
      </c>
      <c r="B11" s="2">
        <v>47</v>
      </c>
      <c r="C11" s="2">
        <v>0</v>
      </c>
      <c r="D11" s="7">
        <v>2</v>
      </c>
      <c r="E11" s="29">
        <v>0</v>
      </c>
      <c r="F11" s="29">
        <v>1</v>
      </c>
      <c r="G11" s="29">
        <v>0</v>
      </c>
      <c r="H11" s="32">
        <v>0</v>
      </c>
      <c r="I11" s="32">
        <v>1</v>
      </c>
      <c r="J11" s="14">
        <v>0</v>
      </c>
      <c r="K11" s="14">
        <v>1</v>
      </c>
      <c r="L11" s="14">
        <v>0</v>
      </c>
      <c r="M11" s="14">
        <v>1</v>
      </c>
      <c r="N11" s="17">
        <v>0</v>
      </c>
      <c r="O11" s="17">
        <v>1</v>
      </c>
      <c r="P11" s="17">
        <v>0</v>
      </c>
      <c r="Q11" s="23">
        <v>0</v>
      </c>
      <c r="R11" s="23">
        <v>0</v>
      </c>
      <c r="S11" s="23">
        <v>1</v>
      </c>
      <c r="T11" s="20">
        <v>0</v>
      </c>
      <c r="U11" s="20">
        <v>0</v>
      </c>
      <c r="V11" s="20">
        <v>0</v>
      </c>
      <c r="W11" s="83">
        <v>0</v>
      </c>
      <c r="X11" s="83">
        <v>0</v>
      </c>
      <c r="Y11" s="83">
        <v>1</v>
      </c>
      <c r="Z11" s="26">
        <v>0</v>
      </c>
      <c r="AA11" s="26">
        <v>0</v>
      </c>
      <c r="AB11" s="26">
        <v>0</v>
      </c>
      <c r="AC11" s="55"/>
      <c r="AD11" s="48" t="s">
        <v>30</v>
      </c>
      <c r="AE11" s="47">
        <v>-1.89639</v>
      </c>
      <c r="AF11" s="61">
        <f t="shared" si="1"/>
        <v>3.9819999999999975</v>
      </c>
      <c r="AG11" s="62">
        <f t="shared" si="0"/>
        <v>53.624110322799361</v>
      </c>
      <c r="AH11" s="61">
        <f t="shared" si="2"/>
        <v>54.624110322799361</v>
      </c>
      <c r="AI11" s="88">
        <f t="shared" si="3"/>
        <v>98.169306567941277</v>
      </c>
      <c r="AJ11" s="17">
        <v>5</v>
      </c>
    </row>
    <row r="12" spans="1:36" ht="14.5" x14ac:dyDescent="0.35">
      <c r="A12" s="2">
        <v>6</v>
      </c>
      <c r="B12" s="2">
        <v>62</v>
      </c>
      <c r="C12" s="2">
        <v>0</v>
      </c>
      <c r="D12" s="7">
        <v>1</v>
      </c>
      <c r="E12" s="29">
        <v>0</v>
      </c>
      <c r="F12" s="29">
        <v>0</v>
      </c>
      <c r="G12" s="29">
        <v>0</v>
      </c>
      <c r="H12" s="32">
        <v>0</v>
      </c>
      <c r="I12" s="32">
        <v>0</v>
      </c>
      <c r="J12" s="14">
        <v>0</v>
      </c>
      <c r="K12" s="14">
        <v>0</v>
      </c>
      <c r="L12" s="14">
        <v>1</v>
      </c>
      <c r="M12" s="14">
        <v>0</v>
      </c>
      <c r="N12" s="17">
        <v>0</v>
      </c>
      <c r="O12" s="17">
        <v>1</v>
      </c>
      <c r="P12" s="17">
        <v>0</v>
      </c>
      <c r="Q12" s="23">
        <v>0</v>
      </c>
      <c r="R12" s="23">
        <v>1</v>
      </c>
      <c r="S12" s="23">
        <v>0</v>
      </c>
      <c r="T12" s="20">
        <v>0</v>
      </c>
      <c r="U12" s="20">
        <v>0</v>
      </c>
      <c r="V12" s="20">
        <v>0</v>
      </c>
      <c r="W12" s="83">
        <v>0</v>
      </c>
      <c r="X12" s="83">
        <v>1</v>
      </c>
      <c r="Y12" s="83">
        <v>0</v>
      </c>
      <c r="Z12" s="26">
        <v>0</v>
      </c>
      <c r="AA12" s="26">
        <v>1</v>
      </c>
      <c r="AB12" s="26">
        <v>0</v>
      </c>
      <c r="AC12" s="55"/>
      <c r="AD12" s="48" t="s">
        <v>31</v>
      </c>
      <c r="AE12" s="47">
        <v>-0.25306000000000001</v>
      </c>
      <c r="AF12" s="61">
        <f t="shared" si="1"/>
        <v>6.6439999999999984</v>
      </c>
      <c r="AG12" s="62">
        <f t="shared" si="0"/>
        <v>768.15994646302283</v>
      </c>
      <c r="AH12" s="61">
        <f t="shared" si="2"/>
        <v>769.15994646302283</v>
      </c>
      <c r="AI12" s="88">
        <f t="shared" si="3"/>
        <v>99.869988029850163</v>
      </c>
      <c r="AJ12" s="17">
        <v>6</v>
      </c>
    </row>
    <row r="13" spans="1:36" ht="14.5" x14ac:dyDescent="0.35">
      <c r="A13" s="2">
        <v>7</v>
      </c>
      <c r="B13" s="2">
        <v>48</v>
      </c>
      <c r="C13" s="2">
        <v>1</v>
      </c>
      <c r="D13" s="7">
        <v>1</v>
      </c>
      <c r="E13" s="29">
        <v>0</v>
      </c>
      <c r="F13" s="29">
        <v>0</v>
      </c>
      <c r="G13" s="29">
        <v>0</v>
      </c>
      <c r="H13" s="32">
        <v>1</v>
      </c>
      <c r="I13" s="32">
        <v>0</v>
      </c>
      <c r="J13" s="14">
        <v>0</v>
      </c>
      <c r="K13" s="14">
        <v>0</v>
      </c>
      <c r="L13" s="14">
        <v>0</v>
      </c>
      <c r="M13" s="14">
        <v>1</v>
      </c>
      <c r="N13" s="17">
        <v>1</v>
      </c>
      <c r="O13" s="17">
        <v>0</v>
      </c>
      <c r="P13" s="17">
        <v>0</v>
      </c>
      <c r="Q13" s="23">
        <v>0</v>
      </c>
      <c r="R13" s="23">
        <v>0</v>
      </c>
      <c r="S13" s="23">
        <v>1</v>
      </c>
      <c r="T13" s="20">
        <v>0</v>
      </c>
      <c r="U13" s="20">
        <v>0</v>
      </c>
      <c r="V13" s="20">
        <v>0</v>
      </c>
      <c r="W13" s="83">
        <v>0</v>
      </c>
      <c r="X13" s="83">
        <v>1</v>
      </c>
      <c r="Y13" s="83">
        <v>0</v>
      </c>
      <c r="Z13" s="26">
        <v>0</v>
      </c>
      <c r="AA13" s="26">
        <v>1</v>
      </c>
      <c r="AB13" s="26">
        <v>0</v>
      </c>
      <c r="AC13" s="55"/>
      <c r="AD13" s="48" t="s">
        <v>32</v>
      </c>
      <c r="AE13" s="47">
        <v>-1.1012500000000001</v>
      </c>
      <c r="AF13" s="61">
        <f t="shared" si="1"/>
        <v>-0.68600000000000172</v>
      </c>
      <c r="AG13" s="62">
        <f t="shared" si="0"/>
        <v>0.50358649659337629</v>
      </c>
      <c r="AH13" s="61">
        <f t="shared" si="2"/>
        <v>1.5035864965933763</v>
      </c>
      <c r="AI13" s="88">
        <f t="shared" si="3"/>
        <v>33.492352966346445</v>
      </c>
      <c r="AJ13" s="17">
        <v>7</v>
      </c>
    </row>
    <row r="14" spans="1:36" ht="14.5" x14ac:dyDescent="0.35">
      <c r="A14" s="2">
        <v>8</v>
      </c>
      <c r="B14" s="2">
        <v>53</v>
      </c>
      <c r="C14" s="2">
        <v>1</v>
      </c>
      <c r="D14" s="7">
        <v>0.5</v>
      </c>
      <c r="E14" s="29">
        <v>0</v>
      </c>
      <c r="F14" s="29">
        <v>0</v>
      </c>
      <c r="G14" s="29">
        <v>0</v>
      </c>
      <c r="H14" s="32">
        <v>0</v>
      </c>
      <c r="I14" s="32">
        <v>1</v>
      </c>
      <c r="J14" s="14">
        <v>0</v>
      </c>
      <c r="K14" s="14">
        <v>0</v>
      </c>
      <c r="L14" s="14">
        <v>1</v>
      </c>
      <c r="M14" s="14">
        <v>0</v>
      </c>
      <c r="N14" s="17">
        <v>0</v>
      </c>
      <c r="O14" s="17">
        <v>0</v>
      </c>
      <c r="P14" s="17">
        <v>1</v>
      </c>
      <c r="Q14" s="23">
        <v>0</v>
      </c>
      <c r="R14" s="23">
        <v>1</v>
      </c>
      <c r="S14" s="23">
        <v>0</v>
      </c>
      <c r="T14" s="20">
        <v>0</v>
      </c>
      <c r="U14" s="20">
        <v>0</v>
      </c>
      <c r="V14" s="20">
        <v>0</v>
      </c>
      <c r="W14" s="83">
        <v>0</v>
      </c>
      <c r="X14" s="83">
        <v>1</v>
      </c>
      <c r="Y14" s="83">
        <v>0</v>
      </c>
      <c r="Z14" s="26">
        <v>0</v>
      </c>
      <c r="AA14" s="26">
        <v>1</v>
      </c>
      <c r="AB14" s="26">
        <v>0</v>
      </c>
      <c r="AC14" s="55"/>
      <c r="AD14" s="48" t="s">
        <v>33</v>
      </c>
      <c r="AE14" s="47">
        <v>0.15617500000000001</v>
      </c>
      <c r="AF14" s="61">
        <f t="shared" si="1"/>
        <v>3.8499999999999974</v>
      </c>
      <c r="AG14" s="62">
        <f t="shared" si="0"/>
        <v>46.993008091059039</v>
      </c>
      <c r="AH14" s="61">
        <f t="shared" si="2"/>
        <v>47.993008091059039</v>
      </c>
      <c r="AI14" s="88">
        <f t="shared" si="3"/>
        <v>97.916363154185575</v>
      </c>
      <c r="AJ14" s="17">
        <v>8</v>
      </c>
    </row>
    <row r="15" spans="1:36" ht="14.5" x14ac:dyDescent="0.35">
      <c r="A15" s="2">
        <v>9</v>
      </c>
      <c r="B15" s="2">
        <v>45</v>
      </c>
      <c r="C15" s="2">
        <v>1</v>
      </c>
      <c r="D15" s="7">
        <v>1.5</v>
      </c>
      <c r="E15" s="29">
        <v>0</v>
      </c>
      <c r="F15" s="29">
        <v>0</v>
      </c>
      <c r="G15" s="29">
        <v>0</v>
      </c>
      <c r="H15" s="32">
        <v>1</v>
      </c>
      <c r="I15" s="32">
        <v>0</v>
      </c>
      <c r="J15" s="14">
        <v>0</v>
      </c>
      <c r="K15" s="14">
        <v>1</v>
      </c>
      <c r="L15" s="14">
        <v>0</v>
      </c>
      <c r="M15" s="14">
        <v>1</v>
      </c>
      <c r="N15" s="17">
        <v>1</v>
      </c>
      <c r="O15" s="17">
        <v>0</v>
      </c>
      <c r="P15" s="17">
        <v>0</v>
      </c>
      <c r="Q15" s="23">
        <v>0</v>
      </c>
      <c r="R15" s="23">
        <v>0</v>
      </c>
      <c r="S15" s="23">
        <v>0</v>
      </c>
      <c r="T15" s="20">
        <v>0</v>
      </c>
      <c r="U15" s="20">
        <v>0</v>
      </c>
      <c r="V15" s="20">
        <v>0</v>
      </c>
      <c r="W15" s="83">
        <v>0</v>
      </c>
      <c r="X15" s="83">
        <v>1</v>
      </c>
      <c r="Y15" s="83">
        <v>0</v>
      </c>
      <c r="Z15" s="26">
        <v>0</v>
      </c>
      <c r="AA15" s="26">
        <v>1</v>
      </c>
      <c r="AB15" s="26">
        <v>0</v>
      </c>
      <c r="AC15" s="55"/>
      <c r="AD15" s="48" t="s">
        <v>34</v>
      </c>
      <c r="AE15" s="47">
        <v>-1.1138399999999999</v>
      </c>
      <c r="AF15" s="61">
        <f t="shared" si="1"/>
        <v>0.20999999999999819</v>
      </c>
      <c r="AG15" s="62">
        <f t="shared" si="0"/>
        <v>1.2336779809984482</v>
      </c>
      <c r="AH15" s="61">
        <f t="shared" si="2"/>
        <v>2.2336779809984479</v>
      </c>
      <c r="AI15" s="88">
        <f t="shared" si="3"/>
        <v>55.230789374885511</v>
      </c>
      <c r="AJ15" s="17">
        <v>9</v>
      </c>
    </row>
    <row r="16" spans="1:36" ht="14.5" x14ac:dyDescent="0.35">
      <c r="A16" s="2">
        <v>10</v>
      </c>
      <c r="B16" s="2">
        <v>50</v>
      </c>
      <c r="C16" s="2">
        <v>1</v>
      </c>
      <c r="D16" s="7">
        <v>2</v>
      </c>
      <c r="E16" s="29">
        <v>1</v>
      </c>
      <c r="F16" s="29">
        <v>0</v>
      </c>
      <c r="G16" s="29">
        <v>0</v>
      </c>
      <c r="H16" s="32">
        <v>0</v>
      </c>
      <c r="I16" s="32">
        <v>1</v>
      </c>
      <c r="J16" s="14">
        <v>0</v>
      </c>
      <c r="K16" s="14">
        <v>1</v>
      </c>
      <c r="L16" s="14">
        <v>0</v>
      </c>
      <c r="M16" s="14">
        <v>1</v>
      </c>
      <c r="N16" s="17">
        <v>0</v>
      </c>
      <c r="O16" s="17">
        <v>1</v>
      </c>
      <c r="P16" s="17">
        <v>0</v>
      </c>
      <c r="Q16" s="23">
        <v>0</v>
      </c>
      <c r="R16" s="23">
        <v>0</v>
      </c>
      <c r="S16" s="23">
        <v>0</v>
      </c>
      <c r="T16" s="20">
        <v>0</v>
      </c>
      <c r="U16" s="20">
        <v>0</v>
      </c>
      <c r="V16" s="20">
        <v>0</v>
      </c>
      <c r="W16" s="83">
        <v>0</v>
      </c>
      <c r="X16" s="83">
        <v>1</v>
      </c>
      <c r="Y16" s="83">
        <v>0</v>
      </c>
      <c r="Z16" s="26">
        <v>0</v>
      </c>
      <c r="AA16" s="26">
        <v>1</v>
      </c>
      <c r="AB16" s="26">
        <v>0</v>
      </c>
      <c r="AC16" s="55"/>
      <c r="AD16" s="48" t="s">
        <v>35</v>
      </c>
      <c r="AE16" s="47">
        <v>1.27488</v>
      </c>
      <c r="AF16" s="61">
        <f t="shared" si="1"/>
        <v>5.8189999999999973</v>
      </c>
      <c r="AG16" s="62">
        <f t="shared" si="0"/>
        <v>336.63465299276578</v>
      </c>
      <c r="AH16" s="61">
        <f t="shared" si="2"/>
        <v>337.63465299276578</v>
      </c>
      <c r="AI16" s="88">
        <f t="shared" si="3"/>
        <v>99.703821870434183</v>
      </c>
      <c r="AJ16" s="17">
        <v>10</v>
      </c>
    </row>
    <row r="17" spans="1:36" ht="14.5" x14ac:dyDescent="0.35">
      <c r="A17" s="2">
        <v>11</v>
      </c>
      <c r="B17" s="2">
        <v>50</v>
      </c>
      <c r="C17" s="2">
        <v>1</v>
      </c>
      <c r="D17" s="7">
        <v>0.5</v>
      </c>
      <c r="E17" s="29">
        <v>0</v>
      </c>
      <c r="F17" s="29">
        <v>0</v>
      </c>
      <c r="G17" s="29">
        <v>0</v>
      </c>
      <c r="H17" s="32">
        <v>1</v>
      </c>
      <c r="I17" s="32">
        <v>0</v>
      </c>
      <c r="J17" s="14">
        <v>0</v>
      </c>
      <c r="K17" s="14">
        <v>1</v>
      </c>
      <c r="L17" s="14">
        <v>1</v>
      </c>
      <c r="M17" s="14">
        <v>0</v>
      </c>
      <c r="N17" s="17">
        <v>1</v>
      </c>
      <c r="O17" s="17">
        <v>0</v>
      </c>
      <c r="P17" s="17">
        <v>0</v>
      </c>
      <c r="Q17" s="23">
        <v>1</v>
      </c>
      <c r="R17" s="23">
        <v>0</v>
      </c>
      <c r="S17" s="23">
        <v>0</v>
      </c>
      <c r="T17" s="20">
        <v>0</v>
      </c>
      <c r="U17" s="20">
        <v>0</v>
      </c>
      <c r="V17" s="20">
        <v>0</v>
      </c>
      <c r="W17" s="83">
        <v>0</v>
      </c>
      <c r="X17" s="83">
        <v>1</v>
      </c>
      <c r="Y17" s="83">
        <v>0</v>
      </c>
      <c r="Z17" s="26">
        <v>1</v>
      </c>
      <c r="AA17" s="26">
        <v>0</v>
      </c>
      <c r="AB17" s="26">
        <v>0</v>
      </c>
      <c r="AC17" s="55"/>
      <c r="AD17" s="48" t="s">
        <v>36</v>
      </c>
      <c r="AE17" s="47">
        <v>2.0816699999999999</v>
      </c>
      <c r="AF17" s="61">
        <f t="shared" si="1"/>
        <v>-4.2910000000000004</v>
      </c>
      <c r="AG17" s="62">
        <f t="shared" si="0"/>
        <v>1.3691245127390088E-2</v>
      </c>
      <c r="AH17" s="61">
        <f t="shared" si="2"/>
        <v>1.0136912451273901</v>
      </c>
      <c r="AI17" s="88">
        <f t="shared" si="3"/>
        <v>1.3506326697799897</v>
      </c>
      <c r="AJ17" s="17">
        <v>11</v>
      </c>
    </row>
    <row r="18" spans="1:36" ht="14.5" x14ac:dyDescent="0.35">
      <c r="A18" s="2">
        <v>12</v>
      </c>
      <c r="B18" s="2">
        <v>50</v>
      </c>
      <c r="C18" s="2">
        <v>1</v>
      </c>
      <c r="D18" s="7">
        <v>1</v>
      </c>
      <c r="E18" s="29">
        <v>0</v>
      </c>
      <c r="F18" s="29">
        <v>0</v>
      </c>
      <c r="G18" s="29">
        <v>0</v>
      </c>
      <c r="H18" s="32">
        <v>1</v>
      </c>
      <c r="I18" s="32">
        <v>0</v>
      </c>
      <c r="J18" s="14">
        <v>0</v>
      </c>
      <c r="K18" s="14">
        <v>0</v>
      </c>
      <c r="L18" s="14">
        <v>1</v>
      </c>
      <c r="M18" s="14">
        <v>0</v>
      </c>
      <c r="N18" s="17">
        <v>0</v>
      </c>
      <c r="O18" s="17">
        <v>0</v>
      </c>
      <c r="P18" s="17">
        <v>1</v>
      </c>
      <c r="Q18" s="23">
        <v>0</v>
      </c>
      <c r="R18" s="23">
        <v>0</v>
      </c>
      <c r="S18" s="23">
        <v>1</v>
      </c>
      <c r="T18" s="20">
        <v>0</v>
      </c>
      <c r="U18" s="20">
        <v>0</v>
      </c>
      <c r="V18" s="20">
        <v>0</v>
      </c>
      <c r="W18" s="83">
        <v>0</v>
      </c>
      <c r="X18" s="83">
        <v>1</v>
      </c>
      <c r="Y18" s="83">
        <v>0</v>
      </c>
      <c r="Z18" s="26">
        <v>0</v>
      </c>
      <c r="AA18" s="26">
        <v>1</v>
      </c>
      <c r="AB18" s="26">
        <v>0</v>
      </c>
      <c r="AC18" s="55"/>
      <c r="AD18" s="48" t="s">
        <v>37</v>
      </c>
      <c r="AE18" s="47">
        <v>-1.66191</v>
      </c>
      <c r="AF18" s="61">
        <f t="shared" si="1"/>
        <v>-5.8000000000002494E-2</v>
      </c>
      <c r="AG18" s="62">
        <f t="shared" si="0"/>
        <v>0.94364996411754498</v>
      </c>
      <c r="AH18" s="61">
        <f t="shared" si="2"/>
        <v>1.9436499641175451</v>
      </c>
      <c r="AI18" s="88">
        <f t="shared" si="3"/>
        <v>48.550406788188347</v>
      </c>
      <c r="AJ18" s="17">
        <v>12</v>
      </c>
    </row>
    <row r="19" spans="1:36" ht="14.5" x14ac:dyDescent="0.35">
      <c r="A19" s="2">
        <v>13</v>
      </c>
      <c r="B19" s="2">
        <v>50</v>
      </c>
      <c r="C19" s="2">
        <v>1</v>
      </c>
      <c r="D19" s="7">
        <v>2</v>
      </c>
      <c r="E19" s="29">
        <v>0</v>
      </c>
      <c r="F19" s="29">
        <v>0</v>
      </c>
      <c r="G19" s="29">
        <v>0</v>
      </c>
      <c r="H19" s="32">
        <v>0</v>
      </c>
      <c r="I19" s="32">
        <v>1</v>
      </c>
      <c r="J19" s="14">
        <v>0</v>
      </c>
      <c r="K19" s="14">
        <v>1</v>
      </c>
      <c r="L19" s="14">
        <v>1</v>
      </c>
      <c r="M19" s="14">
        <v>0</v>
      </c>
      <c r="N19" s="17">
        <v>0</v>
      </c>
      <c r="O19" s="17">
        <v>0</v>
      </c>
      <c r="P19" s="17">
        <v>1</v>
      </c>
      <c r="Q19" s="23">
        <v>1</v>
      </c>
      <c r="R19" s="23">
        <v>0</v>
      </c>
      <c r="S19" s="23">
        <v>0</v>
      </c>
      <c r="T19" s="20">
        <v>0</v>
      </c>
      <c r="U19" s="20">
        <v>0</v>
      </c>
      <c r="V19" s="20">
        <v>0</v>
      </c>
      <c r="W19" s="83">
        <v>1</v>
      </c>
      <c r="X19" s="83">
        <v>0</v>
      </c>
      <c r="Y19" s="83">
        <v>0</v>
      </c>
      <c r="Z19" s="26">
        <v>0</v>
      </c>
      <c r="AA19" s="26">
        <v>0</v>
      </c>
      <c r="AB19" s="26">
        <v>1</v>
      </c>
      <c r="AC19" s="55"/>
      <c r="AD19" s="48" t="s">
        <v>38</v>
      </c>
      <c r="AE19" s="47">
        <v>-0.80711299999999997</v>
      </c>
      <c r="AF19" s="61">
        <f t="shared" si="1"/>
        <v>-0.21400000000000208</v>
      </c>
      <c r="AG19" s="62">
        <f t="shared" si="0"/>
        <v>0.80734843767910802</v>
      </c>
      <c r="AH19" s="61">
        <f t="shared" si="2"/>
        <v>1.807348437679108</v>
      </c>
      <c r="AI19" s="88">
        <f t="shared" si="3"/>
        <v>44.670325923199293</v>
      </c>
      <c r="AJ19" s="17">
        <v>13</v>
      </c>
    </row>
    <row r="20" spans="1:36" ht="14.5" x14ac:dyDescent="0.35">
      <c r="A20" s="2">
        <v>14</v>
      </c>
      <c r="B20" s="2">
        <v>28</v>
      </c>
      <c r="C20" s="2">
        <v>1</v>
      </c>
      <c r="D20" s="7">
        <v>1</v>
      </c>
      <c r="E20" s="29">
        <v>0</v>
      </c>
      <c r="F20" s="29">
        <v>0</v>
      </c>
      <c r="G20" s="29">
        <v>0</v>
      </c>
      <c r="H20" s="32">
        <v>1</v>
      </c>
      <c r="I20" s="32">
        <v>0</v>
      </c>
      <c r="J20" s="14">
        <v>0</v>
      </c>
      <c r="K20" s="14">
        <v>0</v>
      </c>
      <c r="L20" s="14">
        <v>0</v>
      </c>
      <c r="M20" s="14">
        <v>1</v>
      </c>
      <c r="N20" s="17">
        <v>0</v>
      </c>
      <c r="O20" s="17">
        <v>1</v>
      </c>
      <c r="P20" s="17">
        <v>0</v>
      </c>
      <c r="Q20" s="23">
        <v>0</v>
      </c>
      <c r="R20" s="23">
        <v>1</v>
      </c>
      <c r="S20" s="23">
        <v>0</v>
      </c>
      <c r="T20" s="20">
        <v>0</v>
      </c>
      <c r="U20" s="20">
        <v>0</v>
      </c>
      <c r="V20" s="20">
        <v>1</v>
      </c>
      <c r="W20" s="83">
        <v>1</v>
      </c>
      <c r="X20" s="83">
        <v>0</v>
      </c>
      <c r="Y20" s="83">
        <v>0</v>
      </c>
      <c r="Z20" s="26">
        <v>0</v>
      </c>
      <c r="AA20" s="26">
        <v>0</v>
      </c>
      <c r="AB20" s="26">
        <v>1</v>
      </c>
      <c r="AC20" s="55"/>
      <c r="AD20" s="48" t="s">
        <v>39</v>
      </c>
      <c r="AE20" s="47">
        <v>1.67065</v>
      </c>
      <c r="AF20" s="61">
        <f t="shared" si="1"/>
        <v>-6.1400000000000006</v>
      </c>
      <c r="AG20" s="62">
        <f t="shared" si="0"/>
        <v>2.1549276508246395E-3</v>
      </c>
      <c r="AH20" s="61">
        <f t="shared" si="2"/>
        <v>1.0021549276508246</v>
      </c>
      <c r="AI20" s="88">
        <f t="shared" si="3"/>
        <v>0.21502939229925827</v>
      </c>
      <c r="AJ20" s="17">
        <v>14</v>
      </c>
    </row>
    <row r="21" spans="1:36" ht="14.5" x14ac:dyDescent="0.35">
      <c r="A21" s="2">
        <v>15</v>
      </c>
      <c r="B21" s="2">
        <v>48</v>
      </c>
      <c r="C21" s="2">
        <v>0</v>
      </c>
      <c r="D21" s="7">
        <v>0.5</v>
      </c>
      <c r="E21" s="29">
        <v>0</v>
      </c>
      <c r="F21" s="29">
        <v>0</v>
      </c>
      <c r="G21" s="29">
        <v>0</v>
      </c>
      <c r="H21" s="32">
        <v>1</v>
      </c>
      <c r="I21" s="32">
        <v>0</v>
      </c>
      <c r="J21" s="14">
        <v>0</v>
      </c>
      <c r="K21" s="14">
        <v>0</v>
      </c>
      <c r="L21" s="14">
        <v>0</v>
      </c>
      <c r="M21" s="14">
        <v>1</v>
      </c>
      <c r="N21" s="17">
        <v>1</v>
      </c>
      <c r="O21" s="17">
        <v>0</v>
      </c>
      <c r="P21" s="17">
        <v>0</v>
      </c>
      <c r="Q21" s="23">
        <v>1</v>
      </c>
      <c r="R21" s="23">
        <v>0</v>
      </c>
      <c r="S21" s="23">
        <v>0</v>
      </c>
      <c r="T21" s="20">
        <v>0</v>
      </c>
      <c r="U21" s="20">
        <v>1</v>
      </c>
      <c r="V21" s="20">
        <v>0</v>
      </c>
      <c r="W21" s="83">
        <v>0</v>
      </c>
      <c r="X21" s="83">
        <v>1</v>
      </c>
      <c r="Y21" s="83">
        <v>0</v>
      </c>
      <c r="Z21" s="26">
        <v>0</v>
      </c>
      <c r="AA21" s="26">
        <v>1</v>
      </c>
      <c r="AB21" s="26">
        <v>0</v>
      </c>
      <c r="AC21" s="55"/>
      <c r="AD21" s="48" t="s">
        <v>40</v>
      </c>
      <c r="AE21" s="47">
        <v>2.8327</v>
      </c>
      <c r="AF21" s="61">
        <f t="shared" si="1"/>
        <v>1.2149999999999985</v>
      </c>
      <c r="AG21" s="62">
        <f t="shared" si="0"/>
        <v>3.3702928163042571</v>
      </c>
      <c r="AH21" s="61">
        <f t="shared" si="2"/>
        <v>4.3702928163042571</v>
      </c>
      <c r="AI21" s="88">
        <f t="shared" si="3"/>
        <v>77.118238021276326</v>
      </c>
      <c r="AJ21" s="17">
        <v>15</v>
      </c>
    </row>
    <row r="22" spans="1:36" ht="14.5" x14ac:dyDescent="0.35">
      <c r="A22" s="2">
        <v>16</v>
      </c>
      <c r="B22" s="2">
        <v>29</v>
      </c>
      <c r="C22" s="2">
        <v>0</v>
      </c>
      <c r="D22" s="7">
        <v>1</v>
      </c>
      <c r="E22" s="29">
        <v>0</v>
      </c>
      <c r="F22" s="29">
        <v>0</v>
      </c>
      <c r="G22" s="29">
        <v>0</v>
      </c>
      <c r="H22" s="32">
        <v>0</v>
      </c>
      <c r="I22" s="32">
        <v>1</v>
      </c>
      <c r="J22" s="14">
        <v>0</v>
      </c>
      <c r="K22" s="14">
        <v>0</v>
      </c>
      <c r="L22" s="14">
        <v>1</v>
      </c>
      <c r="M22" s="14">
        <v>0</v>
      </c>
      <c r="N22" s="17">
        <v>0</v>
      </c>
      <c r="O22" s="17">
        <v>0</v>
      </c>
      <c r="P22" s="17">
        <v>1</v>
      </c>
      <c r="Q22" s="23">
        <v>0</v>
      </c>
      <c r="R22" s="23">
        <v>1</v>
      </c>
      <c r="S22" s="23">
        <v>0</v>
      </c>
      <c r="T22" s="20">
        <v>0</v>
      </c>
      <c r="U22" s="20">
        <v>0</v>
      </c>
      <c r="V22" s="20">
        <v>0</v>
      </c>
      <c r="W22" s="83">
        <v>0</v>
      </c>
      <c r="X22" s="83">
        <v>1</v>
      </c>
      <c r="Y22" s="83">
        <v>0</v>
      </c>
      <c r="Z22" s="26">
        <v>0</v>
      </c>
      <c r="AA22" s="26">
        <v>1</v>
      </c>
      <c r="AB22" s="26">
        <v>0</v>
      </c>
      <c r="AC22" s="55"/>
      <c r="AD22" s="48" t="s">
        <v>41</v>
      </c>
      <c r="AE22" s="47">
        <v>-4.5900600000000003</v>
      </c>
      <c r="AF22" s="61">
        <f t="shared" si="1"/>
        <v>4.626999999999998</v>
      </c>
      <c r="AG22" s="62">
        <f t="shared" si="0"/>
        <v>102.20683863981816</v>
      </c>
      <c r="AH22" s="61">
        <f t="shared" si="2"/>
        <v>103.20683863981816</v>
      </c>
      <c r="AI22" s="88">
        <f t="shared" si="3"/>
        <v>99.031071958816696</v>
      </c>
      <c r="AJ22" s="17">
        <v>16</v>
      </c>
    </row>
    <row r="23" spans="1:36" ht="14.5" x14ac:dyDescent="0.35">
      <c r="A23" s="2">
        <v>17</v>
      </c>
      <c r="B23" s="2">
        <v>47</v>
      </c>
      <c r="C23" s="2">
        <v>0</v>
      </c>
      <c r="D23" s="7">
        <v>1</v>
      </c>
      <c r="E23" s="29">
        <v>0</v>
      </c>
      <c r="F23" s="29">
        <v>0</v>
      </c>
      <c r="G23" s="29">
        <v>0</v>
      </c>
      <c r="H23" s="32">
        <v>0</v>
      </c>
      <c r="I23" s="32">
        <v>1</v>
      </c>
      <c r="J23" s="14">
        <v>0</v>
      </c>
      <c r="K23" s="14">
        <v>0</v>
      </c>
      <c r="L23" s="14">
        <v>0</v>
      </c>
      <c r="M23" s="14">
        <v>1</v>
      </c>
      <c r="N23" s="17">
        <v>0</v>
      </c>
      <c r="O23" s="17">
        <v>1</v>
      </c>
      <c r="P23" s="17">
        <v>0</v>
      </c>
      <c r="Q23" s="23">
        <v>0</v>
      </c>
      <c r="R23" s="23">
        <v>0</v>
      </c>
      <c r="S23" s="23">
        <v>1</v>
      </c>
      <c r="T23" s="20">
        <v>0</v>
      </c>
      <c r="U23" s="20">
        <v>0</v>
      </c>
      <c r="V23" s="20">
        <v>0</v>
      </c>
      <c r="W23" s="83">
        <v>0</v>
      </c>
      <c r="X23" s="83">
        <v>1</v>
      </c>
      <c r="Y23" s="83">
        <v>0</v>
      </c>
      <c r="Z23" s="26">
        <v>0</v>
      </c>
      <c r="AA23" s="26">
        <v>1</v>
      </c>
      <c r="AB23" s="26">
        <v>0</v>
      </c>
      <c r="AC23" s="55"/>
      <c r="AD23" s="48" t="s">
        <v>42</v>
      </c>
      <c r="AE23" s="47">
        <v>-2.60825</v>
      </c>
      <c r="AF23" s="61">
        <f t="shared" si="1"/>
        <v>5.490999999999997</v>
      </c>
      <c r="AG23" s="62">
        <f t="shared" si="0"/>
        <v>242.49917940888398</v>
      </c>
      <c r="AH23" s="61">
        <f t="shared" si="2"/>
        <v>243.49917940888398</v>
      </c>
      <c r="AI23" s="88">
        <f t="shared" si="3"/>
        <v>99.589320997948491</v>
      </c>
      <c r="AJ23" s="17">
        <v>17</v>
      </c>
    </row>
    <row r="24" spans="1:36" ht="14.5" x14ac:dyDescent="0.35">
      <c r="A24" s="2">
        <v>18</v>
      </c>
      <c r="B24" s="2">
        <v>47</v>
      </c>
      <c r="C24" s="2">
        <v>0</v>
      </c>
      <c r="D24" s="7">
        <v>0.5</v>
      </c>
      <c r="E24" s="29">
        <v>0</v>
      </c>
      <c r="F24" s="29">
        <v>0</v>
      </c>
      <c r="G24" s="29">
        <v>0</v>
      </c>
      <c r="H24" s="32">
        <v>0</v>
      </c>
      <c r="I24" s="32">
        <v>1</v>
      </c>
      <c r="J24" s="14">
        <v>0</v>
      </c>
      <c r="K24" s="14">
        <v>0</v>
      </c>
      <c r="L24" s="14">
        <v>0</v>
      </c>
      <c r="M24" s="14">
        <v>1</v>
      </c>
      <c r="N24" s="17">
        <v>0</v>
      </c>
      <c r="O24" s="17">
        <v>1</v>
      </c>
      <c r="P24" s="17">
        <v>0</v>
      </c>
      <c r="Q24" s="23">
        <v>0</v>
      </c>
      <c r="R24" s="23">
        <v>0</v>
      </c>
      <c r="S24" s="23">
        <v>1</v>
      </c>
      <c r="T24" s="20">
        <v>0</v>
      </c>
      <c r="U24" s="20">
        <v>0</v>
      </c>
      <c r="V24" s="20">
        <v>1</v>
      </c>
      <c r="W24" s="83">
        <v>1</v>
      </c>
      <c r="X24" s="83">
        <v>0</v>
      </c>
      <c r="Y24" s="83">
        <v>0</v>
      </c>
      <c r="Z24" s="26">
        <v>0</v>
      </c>
      <c r="AA24" s="26">
        <v>0</v>
      </c>
      <c r="AB24" s="26">
        <v>1</v>
      </c>
      <c r="AC24" s="55"/>
      <c r="AD24" s="48" t="s">
        <v>43</v>
      </c>
      <c r="AE24" s="47">
        <v>-2.92997</v>
      </c>
      <c r="AF24" s="61">
        <f t="shared" si="1"/>
        <v>-3.4760000000000022</v>
      </c>
      <c r="AG24" s="62">
        <f t="shared" si="0"/>
        <v>3.0930920233041507E-2</v>
      </c>
      <c r="AH24" s="61">
        <f t="shared" si="2"/>
        <v>1.0309309202330414</v>
      </c>
      <c r="AI24" s="88">
        <f t="shared" si="3"/>
        <v>3.0002902838581647</v>
      </c>
      <c r="AJ24" s="17">
        <v>18</v>
      </c>
    </row>
    <row r="25" spans="1:36" ht="14.5" x14ac:dyDescent="0.35">
      <c r="A25" s="2">
        <v>19</v>
      </c>
      <c r="B25" s="2">
        <v>30</v>
      </c>
      <c r="C25" s="2">
        <v>0</v>
      </c>
      <c r="D25" s="7">
        <v>1</v>
      </c>
      <c r="E25" s="29">
        <v>0</v>
      </c>
      <c r="F25" s="29">
        <v>0</v>
      </c>
      <c r="G25" s="29">
        <v>0</v>
      </c>
      <c r="H25" s="32">
        <v>0</v>
      </c>
      <c r="I25" s="32">
        <v>1</v>
      </c>
      <c r="J25" s="14">
        <v>0</v>
      </c>
      <c r="K25" s="14">
        <v>1</v>
      </c>
      <c r="L25" s="14">
        <v>1</v>
      </c>
      <c r="M25" s="14">
        <v>0</v>
      </c>
      <c r="N25" s="17">
        <v>0</v>
      </c>
      <c r="O25" s="17">
        <v>0</v>
      </c>
      <c r="P25" s="17">
        <v>1</v>
      </c>
      <c r="Q25" s="23">
        <v>0</v>
      </c>
      <c r="R25" s="23">
        <v>1</v>
      </c>
      <c r="S25" s="23">
        <v>0</v>
      </c>
      <c r="T25" s="20">
        <v>0</v>
      </c>
      <c r="U25" s="20">
        <v>1</v>
      </c>
      <c r="V25" s="20">
        <v>0</v>
      </c>
      <c r="W25" s="83">
        <v>0</v>
      </c>
      <c r="X25" s="83">
        <v>0</v>
      </c>
      <c r="Y25" s="83">
        <v>1</v>
      </c>
      <c r="Z25" s="26">
        <v>0</v>
      </c>
      <c r="AA25" s="26">
        <v>0</v>
      </c>
      <c r="AB25" s="26">
        <v>1</v>
      </c>
      <c r="AC25" s="55"/>
      <c r="AD25" s="48" t="s">
        <v>44</v>
      </c>
      <c r="AE25" s="47">
        <v>0.114298</v>
      </c>
      <c r="AF25" s="61">
        <f t="shared" si="1"/>
        <v>2.2269999999999981</v>
      </c>
      <c r="AG25" s="62">
        <f t="shared" si="0"/>
        <v>9.2720019956392967</v>
      </c>
      <c r="AH25" s="61">
        <f t="shared" si="2"/>
        <v>10.272001995639297</v>
      </c>
      <c r="AI25" s="88">
        <f t="shared" si="3"/>
        <v>90.264799399138326</v>
      </c>
      <c r="AJ25" s="17">
        <v>19</v>
      </c>
    </row>
    <row r="26" spans="1:36" ht="14.5" x14ac:dyDescent="0.35">
      <c r="A26" s="2">
        <v>20</v>
      </c>
      <c r="B26" s="2">
        <v>40</v>
      </c>
      <c r="C26" s="2">
        <v>0</v>
      </c>
      <c r="D26" s="7">
        <v>2</v>
      </c>
      <c r="E26" s="29">
        <v>0</v>
      </c>
      <c r="F26" s="29">
        <v>0</v>
      </c>
      <c r="G26" s="29">
        <v>0</v>
      </c>
      <c r="H26" s="32">
        <v>0</v>
      </c>
      <c r="I26" s="32">
        <v>0</v>
      </c>
      <c r="J26" s="14">
        <v>0</v>
      </c>
      <c r="K26" s="14">
        <v>0</v>
      </c>
      <c r="L26" s="14">
        <v>0</v>
      </c>
      <c r="M26" s="14">
        <v>1</v>
      </c>
      <c r="N26" s="17">
        <v>0</v>
      </c>
      <c r="O26" s="17">
        <v>0</v>
      </c>
      <c r="P26" s="17">
        <v>1</v>
      </c>
      <c r="Q26" s="23">
        <v>0</v>
      </c>
      <c r="R26" s="23">
        <v>0</v>
      </c>
      <c r="S26" s="23">
        <v>1</v>
      </c>
      <c r="T26" s="20">
        <v>1</v>
      </c>
      <c r="U26" s="20">
        <v>0</v>
      </c>
      <c r="V26" s="20">
        <v>0</v>
      </c>
      <c r="W26" s="83">
        <v>0</v>
      </c>
      <c r="X26" s="83">
        <v>1</v>
      </c>
      <c r="Y26" s="83">
        <v>0</v>
      </c>
      <c r="Z26" s="26">
        <v>1</v>
      </c>
      <c r="AA26" s="26">
        <v>0</v>
      </c>
      <c r="AB26" s="26">
        <v>0</v>
      </c>
      <c r="AC26" s="55"/>
      <c r="AD26" s="48" t="s">
        <v>45</v>
      </c>
      <c r="AE26" s="47">
        <v>1.3580700000000001</v>
      </c>
      <c r="AF26" s="61">
        <f t="shared" si="1"/>
        <v>3.574999999999998</v>
      </c>
      <c r="AG26" s="62">
        <f t="shared" si="0"/>
        <v>35.694581924109514</v>
      </c>
      <c r="AH26" s="61">
        <f t="shared" si="2"/>
        <v>36.694581924109514</v>
      </c>
      <c r="AI26" s="88">
        <f t="shared" si="3"/>
        <v>97.274802034621445</v>
      </c>
      <c r="AJ26" s="17">
        <v>20</v>
      </c>
    </row>
    <row r="27" spans="1:36" ht="14.5" x14ac:dyDescent="0.35">
      <c r="A27" s="2">
        <v>21</v>
      </c>
      <c r="B27" s="2">
        <v>45</v>
      </c>
      <c r="C27" s="2">
        <v>0</v>
      </c>
      <c r="D27" s="7">
        <v>1</v>
      </c>
      <c r="E27" s="29">
        <v>0</v>
      </c>
      <c r="F27" s="29">
        <v>0</v>
      </c>
      <c r="G27" s="29">
        <v>0</v>
      </c>
      <c r="H27" s="32">
        <v>0</v>
      </c>
      <c r="I27" s="32">
        <v>1</v>
      </c>
      <c r="J27" s="14">
        <v>0</v>
      </c>
      <c r="K27" s="14">
        <v>0</v>
      </c>
      <c r="L27" s="14">
        <v>0</v>
      </c>
      <c r="M27" s="14">
        <v>1</v>
      </c>
      <c r="N27" s="17">
        <v>0</v>
      </c>
      <c r="O27" s="17">
        <v>1</v>
      </c>
      <c r="P27" s="17">
        <v>0</v>
      </c>
      <c r="Q27" s="23">
        <v>0</v>
      </c>
      <c r="R27" s="23">
        <v>0</v>
      </c>
      <c r="S27" s="23">
        <v>0</v>
      </c>
      <c r="T27" s="20">
        <v>0</v>
      </c>
      <c r="U27" s="20">
        <v>0</v>
      </c>
      <c r="V27" s="20">
        <v>0</v>
      </c>
      <c r="W27" s="83">
        <v>0</v>
      </c>
      <c r="X27" s="83">
        <v>1</v>
      </c>
      <c r="Y27" s="83">
        <v>0</v>
      </c>
      <c r="Z27" s="26">
        <v>0</v>
      </c>
      <c r="AA27" s="26">
        <v>1</v>
      </c>
      <c r="AB27" s="26">
        <v>0</v>
      </c>
      <c r="AC27" s="55"/>
      <c r="AD27" s="48" t="s">
        <v>46</v>
      </c>
      <c r="AE27" s="47">
        <v>-0.93152699999999999</v>
      </c>
      <c r="AF27" s="61">
        <f t="shared" si="1"/>
        <v>6.2429999999999977</v>
      </c>
      <c r="AG27" s="62">
        <f t="shared" si="0"/>
        <v>514.39841790255014</v>
      </c>
      <c r="AH27" s="61">
        <f t="shared" si="2"/>
        <v>515.39841790255014</v>
      </c>
      <c r="AI27" s="88">
        <f t="shared" si="3"/>
        <v>99.805975345428962</v>
      </c>
      <c r="AJ27" s="17">
        <v>21</v>
      </c>
    </row>
    <row r="28" spans="1:36" ht="14.5" x14ac:dyDescent="0.35">
      <c r="A28" s="2">
        <v>22</v>
      </c>
      <c r="B28" s="2">
        <v>42</v>
      </c>
      <c r="C28" s="2">
        <v>0</v>
      </c>
      <c r="D28" s="7">
        <v>1</v>
      </c>
      <c r="E28" s="29">
        <v>0</v>
      </c>
      <c r="F28" s="29">
        <v>1</v>
      </c>
      <c r="G28" s="29">
        <v>0</v>
      </c>
      <c r="H28" s="32">
        <v>1</v>
      </c>
      <c r="I28" s="32">
        <v>0</v>
      </c>
      <c r="J28" s="14">
        <v>0</v>
      </c>
      <c r="K28" s="14">
        <v>0</v>
      </c>
      <c r="L28" s="14">
        <v>0</v>
      </c>
      <c r="M28" s="14">
        <v>0</v>
      </c>
      <c r="N28" s="17">
        <v>0</v>
      </c>
      <c r="O28" s="17">
        <v>1</v>
      </c>
      <c r="P28" s="17">
        <v>0</v>
      </c>
      <c r="Q28" s="23">
        <v>0</v>
      </c>
      <c r="R28" s="23">
        <v>0</v>
      </c>
      <c r="S28" s="23">
        <v>0</v>
      </c>
      <c r="T28" s="20">
        <v>0</v>
      </c>
      <c r="U28" s="20">
        <v>0</v>
      </c>
      <c r="V28" s="20">
        <v>0</v>
      </c>
      <c r="W28" s="83">
        <v>0</v>
      </c>
      <c r="X28" s="83">
        <v>1</v>
      </c>
      <c r="Y28" s="83">
        <v>0</v>
      </c>
      <c r="Z28" s="26">
        <v>0</v>
      </c>
      <c r="AA28" s="26">
        <v>1</v>
      </c>
      <c r="AB28" s="26">
        <v>0</v>
      </c>
      <c r="AC28" s="55"/>
      <c r="AD28" s="48" t="s">
        <v>47</v>
      </c>
      <c r="AE28" s="49">
        <v>-1.82935</v>
      </c>
      <c r="AF28" s="61">
        <f t="shared" si="1"/>
        <v>-0.40000000000000213</v>
      </c>
      <c r="AG28" s="62">
        <f t="shared" si="0"/>
        <v>0.67032012775384942</v>
      </c>
      <c r="AH28" s="61">
        <f t="shared" si="2"/>
        <v>1.6703201277538495</v>
      </c>
      <c r="AI28" s="88">
        <f t="shared" si="3"/>
        <v>40.131236917755245</v>
      </c>
      <c r="AJ28" s="17">
        <v>22</v>
      </c>
    </row>
    <row r="29" spans="1:36" ht="14.5" x14ac:dyDescent="0.35">
      <c r="A29" s="2">
        <v>23</v>
      </c>
      <c r="B29" s="2">
        <v>45</v>
      </c>
      <c r="C29" s="2">
        <v>1</v>
      </c>
      <c r="D29" s="7">
        <v>2</v>
      </c>
      <c r="E29" s="29">
        <v>0</v>
      </c>
      <c r="F29" s="29">
        <v>0</v>
      </c>
      <c r="G29" s="29">
        <v>1</v>
      </c>
      <c r="H29" s="32">
        <v>0</v>
      </c>
      <c r="I29" s="32">
        <v>1</v>
      </c>
      <c r="J29" s="14">
        <v>0</v>
      </c>
      <c r="K29" s="14">
        <v>0</v>
      </c>
      <c r="L29" s="14">
        <v>0</v>
      </c>
      <c r="M29" s="14">
        <v>0</v>
      </c>
      <c r="N29" s="17">
        <v>0</v>
      </c>
      <c r="O29" s="17">
        <v>0</v>
      </c>
      <c r="P29" s="17">
        <v>0</v>
      </c>
      <c r="Q29" s="23">
        <v>0</v>
      </c>
      <c r="R29" s="23">
        <v>0</v>
      </c>
      <c r="S29" s="23">
        <v>0</v>
      </c>
      <c r="T29" s="20">
        <v>0</v>
      </c>
      <c r="U29" s="20">
        <v>0</v>
      </c>
      <c r="V29" s="20">
        <v>0</v>
      </c>
      <c r="W29" s="83">
        <v>0</v>
      </c>
      <c r="X29" s="83">
        <v>1</v>
      </c>
      <c r="Y29" s="83">
        <v>0</v>
      </c>
      <c r="Z29" s="26">
        <v>0</v>
      </c>
      <c r="AA29" s="26">
        <v>1</v>
      </c>
      <c r="AB29" s="26">
        <v>0</v>
      </c>
      <c r="AC29" s="55"/>
      <c r="AD29" s="48" t="s">
        <v>48</v>
      </c>
      <c r="AE29" s="47">
        <v>-1.9853400000000001</v>
      </c>
      <c r="AF29" s="61">
        <f t="shared" si="1"/>
        <v>7.7139999999999977</v>
      </c>
      <c r="AG29" s="62">
        <f t="shared" si="0"/>
        <v>2239.4770303119881</v>
      </c>
      <c r="AH29" s="61">
        <f t="shared" si="2"/>
        <v>2240.4770303119881</v>
      </c>
      <c r="AI29" s="88">
        <f t="shared" si="3"/>
        <v>99.955366647974046</v>
      </c>
      <c r="AJ29" s="17">
        <v>23</v>
      </c>
    </row>
    <row r="30" spans="1:36" ht="14.5" x14ac:dyDescent="0.35">
      <c r="A30" s="2">
        <v>24</v>
      </c>
      <c r="B30" s="2">
        <v>47</v>
      </c>
      <c r="C30" s="2">
        <v>0</v>
      </c>
      <c r="D30" s="7">
        <v>0.5</v>
      </c>
      <c r="E30" s="29">
        <v>0</v>
      </c>
      <c r="F30" s="29">
        <v>0</v>
      </c>
      <c r="G30" s="29">
        <v>0</v>
      </c>
      <c r="H30" s="32">
        <v>1</v>
      </c>
      <c r="I30" s="32">
        <v>0</v>
      </c>
      <c r="J30" s="14">
        <v>0</v>
      </c>
      <c r="K30" s="14">
        <v>1</v>
      </c>
      <c r="L30" s="14">
        <v>1</v>
      </c>
      <c r="M30" s="14">
        <v>0</v>
      </c>
      <c r="N30" s="17">
        <v>1</v>
      </c>
      <c r="O30" s="17">
        <v>0</v>
      </c>
      <c r="P30" s="17">
        <v>0</v>
      </c>
      <c r="Q30" s="23">
        <v>0</v>
      </c>
      <c r="R30" s="23">
        <v>0</v>
      </c>
      <c r="S30" s="23">
        <v>0</v>
      </c>
      <c r="T30" s="20">
        <v>0</v>
      </c>
      <c r="U30" s="20">
        <v>0</v>
      </c>
      <c r="V30" s="20">
        <v>0</v>
      </c>
      <c r="W30" s="83">
        <v>0</v>
      </c>
      <c r="X30" s="83">
        <v>1</v>
      </c>
      <c r="Y30" s="83">
        <v>0</v>
      </c>
      <c r="Z30" s="26">
        <v>0</v>
      </c>
      <c r="AA30" s="26">
        <v>0</v>
      </c>
      <c r="AB30" s="26">
        <v>1</v>
      </c>
      <c r="AC30" s="55"/>
      <c r="AD30" s="48" t="s">
        <v>49</v>
      </c>
      <c r="AE30" s="47">
        <v>-3.0602900000000002</v>
      </c>
      <c r="AF30" s="61">
        <f t="shared" si="1"/>
        <v>-5.8740000000000014</v>
      </c>
      <c r="AG30" s="62">
        <f t="shared" si="0"/>
        <v>2.8116094270285844E-3</v>
      </c>
      <c r="AH30" s="61">
        <f t="shared" si="2"/>
        <v>1.0028116094270285</v>
      </c>
      <c r="AI30" s="88">
        <f t="shared" si="3"/>
        <v>0.28037264433297099</v>
      </c>
      <c r="AJ30" s="17">
        <v>24</v>
      </c>
    </row>
    <row r="31" spans="1:36" ht="14.5" x14ac:dyDescent="0.35">
      <c r="A31" s="2">
        <v>25</v>
      </c>
      <c r="B31" s="2">
        <v>43</v>
      </c>
      <c r="C31" s="2">
        <v>0</v>
      </c>
      <c r="D31" s="7">
        <v>1.5</v>
      </c>
      <c r="E31" s="29">
        <v>0</v>
      </c>
      <c r="F31" s="29">
        <v>0</v>
      </c>
      <c r="G31" s="29">
        <v>0</v>
      </c>
      <c r="H31" s="32">
        <v>1</v>
      </c>
      <c r="I31" s="32">
        <v>0</v>
      </c>
      <c r="J31" s="14">
        <v>0</v>
      </c>
      <c r="K31" s="14">
        <v>0</v>
      </c>
      <c r="L31" s="14">
        <v>0</v>
      </c>
      <c r="M31" s="14">
        <v>1</v>
      </c>
      <c r="N31" s="17">
        <v>0</v>
      </c>
      <c r="O31" s="17">
        <v>1</v>
      </c>
      <c r="P31" s="17">
        <v>0</v>
      </c>
      <c r="Q31" s="23">
        <v>0</v>
      </c>
      <c r="R31" s="23">
        <v>0</v>
      </c>
      <c r="S31" s="23">
        <v>0</v>
      </c>
      <c r="T31" s="20">
        <v>0</v>
      </c>
      <c r="U31" s="20">
        <v>0</v>
      </c>
      <c r="V31" s="20">
        <v>0</v>
      </c>
      <c r="W31" s="83">
        <v>0</v>
      </c>
      <c r="X31" s="83">
        <v>1</v>
      </c>
      <c r="Y31" s="83">
        <v>0</v>
      </c>
      <c r="Z31" s="26">
        <v>0</v>
      </c>
      <c r="AA31" s="26">
        <v>1</v>
      </c>
      <c r="AB31" s="26">
        <v>0</v>
      </c>
      <c r="AC31" s="55"/>
      <c r="AD31" s="48" t="s">
        <v>50</v>
      </c>
      <c r="AE31" s="47">
        <v>-6.2500299999999998</v>
      </c>
      <c r="AF31" s="61">
        <f t="shared" si="1"/>
        <v>4.7149999999999972</v>
      </c>
      <c r="AG31" s="62">
        <f t="shared" si="0"/>
        <v>111.60865079138627</v>
      </c>
      <c r="AH31" s="61">
        <f t="shared" si="2"/>
        <v>112.60865079138627</v>
      </c>
      <c r="AI31" s="88">
        <f t="shared" si="3"/>
        <v>99.111968758197307</v>
      </c>
      <c r="AJ31" s="17">
        <v>25</v>
      </c>
    </row>
    <row r="32" spans="1:36" ht="14.5" x14ac:dyDescent="0.35">
      <c r="A32" s="2">
        <v>26</v>
      </c>
      <c r="B32" s="2">
        <v>55</v>
      </c>
      <c r="C32" s="2">
        <v>0</v>
      </c>
      <c r="D32" s="7">
        <v>0.5</v>
      </c>
      <c r="E32" s="29">
        <v>0</v>
      </c>
      <c r="F32" s="29">
        <v>0</v>
      </c>
      <c r="G32" s="29">
        <v>0</v>
      </c>
      <c r="H32" s="32">
        <v>0</v>
      </c>
      <c r="I32" s="32">
        <v>1</v>
      </c>
      <c r="J32" s="14">
        <v>0</v>
      </c>
      <c r="K32" s="14">
        <v>0</v>
      </c>
      <c r="L32" s="14">
        <v>0</v>
      </c>
      <c r="M32" s="14">
        <v>0</v>
      </c>
      <c r="N32" s="17">
        <v>0</v>
      </c>
      <c r="O32" s="17">
        <v>0</v>
      </c>
      <c r="P32" s="17">
        <v>0</v>
      </c>
      <c r="Q32" s="23">
        <v>0</v>
      </c>
      <c r="R32" s="23">
        <v>0</v>
      </c>
      <c r="S32" s="23">
        <v>0</v>
      </c>
      <c r="T32" s="20">
        <v>0</v>
      </c>
      <c r="U32" s="20">
        <v>0</v>
      </c>
      <c r="V32" s="20">
        <v>0</v>
      </c>
      <c r="W32" s="83">
        <v>0</v>
      </c>
      <c r="X32" s="83">
        <v>1</v>
      </c>
      <c r="Y32" s="83">
        <v>0</v>
      </c>
      <c r="Z32" s="26">
        <v>0</v>
      </c>
      <c r="AA32" s="26">
        <v>1</v>
      </c>
      <c r="AB32" s="26">
        <v>0</v>
      </c>
      <c r="AC32" s="55"/>
      <c r="AD32" s="48" t="s">
        <v>51</v>
      </c>
      <c r="AE32" s="47">
        <v>-6.1745900000000002</v>
      </c>
      <c r="AF32" s="61">
        <f t="shared" si="1"/>
        <v>5.8269999999999982</v>
      </c>
      <c r="AG32" s="62">
        <f t="shared" si="0"/>
        <v>339.33853048193538</v>
      </c>
      <c r="AH32" s="61">
        <f t="shared" si="2"/>
        <v>340.33853048193538</v>
      </c>
      <c r="AI32" s="88">
        <f t="shared" si="3"/>
        <v>99.706174908088144</v>
      </c>
      <c r="AJ32" s="17">
        <v>26</v>
      </c>
    </row>
    <row r="33" spans="1:36" ht="14.5" x14ac:dyDescent="0.35">
      <c r="A33" s="2">
        <v>27</v>
      </c>
      <c r="B33" s="2">
        <v>59</v>
      </c>
      <c r="C33" s="2">
        <v>0</v>
      </c>
      <c r="D33" s="7">
        <v>1.5</v>
      </c>
      <c r="E33" s="29">
        <v>0</v>
      </c>
      <c r="F33" s="29">
        <v>0</v>
      </c>
      <c r="G33" s="29">
        <v>0</v>
      </c>
      <c r="H33" s="32">
        <v>0</v>
      </c>
      <c r="I33" s="32">
        <v>0</v>
      </c>
      <c r="J33" s="14">
        <v>0</v>
      </c>
      <c r="K33" s="14">
        <v>0</v>
      </c>
      <c r="L33" s="14">
        <v>0</v>
      </c>
      <c r="M33" s="14">
        <v>0</v>
      </c>
      <c r="N33" s="17">
        <v>0</v>
      </c>
      <c r="O33" s="17">
        <v>0</v>
      </c>
      <c r="P33" s="17">
        <v>0</v>
      </c>
      <c r="Q33" s="23">
        <v>0</v>
      </c>
      <c r="R33" s="23">
        <v>0</v>
      </c>
      <c r="S33" s="23">
        <v>0</v>
      </c>
      <c r="T33" s="20">
        <v>0</v>
      </c>
      <c r="U33" s="20">
        <v>0</v>
      </c>
      <c r="V33" s="20">
        <v>0</v>
      </c>
      <c r="W33" s="83">
        <v>0</v>
      </c>
      <c r="X33" s="83">
        <v>1</v>
      </c>
      <c r="Y33" s="83">
        <v>0</v>
      </c>
      <c r="Z33" s="26">
        <v>1</v>
      </c>
      <c r="AA33" s="26">
        <v>0</v>
      </c>
      <c r="AB33" s="26">
        <v>0</v>
      </c>
      <c r="AC33" s="55"/>
      <c r="AD33" s="48" t="s">
        <v>52</v>
      </c>
      <c r="AE33" s="47">
        <v>-5.0464200000000003</v>
      </c>
      <c r="AF33" s="61">
        <f t="shared" si="1"/>
        <v>5.2229999999999981</v>
      </c>
      <c r="AG33" s="62">
        <f t="shared" si="0"/>
        <v>185.48952439154837</v>
      </c>
      <c r="AH33" s="61">
        <f t="shared" si="2"/>
        <v>186.48952439154837</v>
      </c>
      <c r="AI33" s="88">
        <f t="shared" si="3"/>
        <v>99.463776851132707</v>
      </c>
      <c r="AJ33" s="17">
        <v>27</v>
      </c>
    </row>
    <row r="34" spans="1:36" ht="14.5" x14ac:dyDescent="0.35">
      <c r="A34" s="2">
        <v>28</v>
      </c>
      <c r="B34" s="2">
        <v>45</v>
      </c>
      <c r="C34" s="2">
        <v>0</v>
      </c>
      <c r="D34" s="7">
        <v>1</v>
      </c>
      <c r="E34" s="29">
        <v>0</v>
      </c>
      <c r="F34" s="29">
        <v>0</v>
      </c>
      <c r="G34" s="29">
        <v>0</v>
      </c>
      <c r="H34" s="32">
        <v>0</v>
      </c>
      <c r="I34" s="32">
        <v>1</v>
      </c>
      <c r="J34" s="14">
        <v>0</v>
      </c>
      <c r="K34" s="14">
        <v>0</v>
      </c>
      <c r="L34" s="14">
        <v>0</v>
      </c>
      <c r="M34" s="14">
        <v>0</v>
      </c>
      <c r="N34" s="17">
        <v>0</v>
      </c>
      <c r="O34" s="17">
        <v>0</v>
      </c>
      <c r="P34" s="17">
        <v>0</v>
      </c>
      <c r="Q34" s="23">
        <v>0</v>
      </c>
      <c r="R34" s="23">
        <v>0</v>
      </c>
      <c r="S34" s="23">
        <v>0</v>
      </c>
      <c r="T34" s="20">
        <v>0</v>
      </c>
      <c r="U34" s="20">
        <v>0</v>
      </c>
      <c r="V34" s="20">
        <v>0</v>
      </c>
      <c r="W34" s="83">
        <v>0</v>
      </c>
      <c r="X34" s="83">
        <v>1</v>
      </c>
      <c r="Y34" s="83">
        <v>0</v>
      </c>
      <c r="Z34" s="26">
        <v>0</v>
      </c>
      <c r="AA34" s="26">
        <v>1</v>
      </c>
      <c r="AB34" s="26">
        <v>0</v>
      </c>
      <c r="AC34" s="55"/>
      <c r="AD34" s="48" t="s">
        <v>53</v>
      </c>
      <c r="AE34" s="47">
        <v>3.1832500000000001</v>
      </c>
      <c r="AF34" s="61">
        <f t="shared" si="1"/>
        <v>5.9679999999999982</v>
      </c>
      <c r="AG34" s="62">
        <f t="shared" si="0"/>
        <v>390.72273121729199</v>
      </c>
      <c r="AH34" s="61">
        <f t="shared" si="2"/>
        <v>391.72273121729199</v>
      </c>
      <c r="AI34" s="88">
        <f t="shared" si="3"/>
        <v>99.744717393118222</v>
      </c>
      <c r="AJ34" s="17">
        <v>28</v>
      </c>
    </row>
    <row r="35" spans="1:36" ht="14.5" x14ac:dyDescent="0.35">
      <c r="A35" s="2">
        <v>29</v>
      </c>
      <c r="B35" s="2">
        <v>48</v>
      </c>
      <c r="C35" s="2">
        <v>1</v>
      </c>
      <c r="D35" s="7">
        <v>5</v>
      </c>
      <c r="E35" s="29">
        <v>0</v>
      </c>
      <c r="F35" s="29">
        <v>0</v>
      </c>
      <c r="G35" s="29">
        <v>0</v>
      </c>
      <c r="H35" s="32">
        <v>0</v>
      </c>
      <c r="I35" s="32">
        <v>1</v>
      </c>
      <c r="J35" s="14">
        <v>0</v>
      </c>
      <c r="K35" s="14">
        <v>0</v>
      </c>
      <c r="L35" s="14">
        <v>1</v>
      </c>
      <c r="M35" s="14">
        <v>0</v>
      </c>
      <c r="N35" s="17">
        <v>0</v>
      </c>
      <c r="O35" s="17">
        <v>0</v>
      </c>
      <c r="P35" s="17">
        <v>0</v>
      </c>
      <c r="Q35" s="23">
        <v>0</v>
      </c>
      <c r="R35" s="23">
        <v>0</v>
      </c>
      <c r="S35" s="23">
        <v>0</v>
      </c>
      <c r="T35" s="20">
        <v>0</v>
      </c>
      <c r="U35" s="20">
        <v>0</v>
      </c>
      <c r="V35" s="20">
        <v>0</v>
      </c>
      <c r="W35" s="83">
        <v>0</v>
      </c>
      <c r="X35" s="83">
        <v>1</v>
      </c>
      <c r="Y35" s="83">
        <v>0</v>
      </c>
      <c r="Z35" s="26">
        <v>1</v>
      </c>
      <c r="AA35" s="26">
        <v>0</v>
      </c>
      <c r="AB35" s="26">
        <v>0</v>
      </c>
      <c r="AC35" s="55"/>
      <c r="AD35" s="48" t="s">
        <v>54</v>
      </c>
      <c r="AE35" s="47">
        <v>3.09511</v>
      </c>
      <c r="AF35" s="61">
        <f t="shared" si="1"/>
        <v>12.569999999999999</v>
      </c>
      <c r="AG35" s="62">
        <f t="shared" si="0"/>
        <v>287792.83259336563</v>
      </c>
      <c r="AH35" s="61">
        <f t="shared" si="2"/>
        <v>287793.83259336563</v>
      </c>
      <c r="AI35" s="89">
        <f t="shared" si="3"/>
        <v>99.999652529037547</v>
      </c>
      <c r="AJ35" s="17">
        <v>29</v>
      </c>
    </row>
    <row r="36" spans="1:36" ht="14.5" x14ac:dyDescent="0.35">
      <c r="A36" s="2">
        <v>30</v>
      </c>
      <c r="B36" s="2">
        <v>30</v>
      </c>
      <c r="C36" s="2">
        <v>0</v>
      </c>
      <c r="D36" s="7">
        <v>1</v>
      </c>
      <c r="E36" s="29">
        <v>0</v>
      </c>
      <c r="F36" s="29">
        <v>0</v>
      </c>
      <c r="G36" s="29">
        <v>0</v>
      </c>
      <c r="H36" s="32">
        <v>1</v>
      </c>
      <c r="I36" s="32">
        <v>0</v>
      </c>
      <c r="J36" s="14">
        <v>0</v>
      </c>
      <c r="K36" s="14">
        <v>0</v>
      </c>
      <c r="L36" s="14">
        <v>0</v>
      </c>
      <c r="M36" s="14">
        <v>0</v>
      </c>
      <c r="N36" s="17">
        <v>0</v>
      </c>
      <c r="O36" s="17">
        <v>1</v>
      </c>
      <c r="P36" s="17">
        <v>0</v>
      </c>
      <c r="Q36" s="23">
        <v>0</v>
      </c>
      <c r="R36" s="23">
        <v>0</v>
      </c>
      <c r="S36" s="23">
        <v>0</v>
      </c>
      <c r="T36" s="20">
        <v>0</v>
      </c>
      <c r="U36" s="20">
        <v>0</v>
      </c>
      <c r="V36" s="20">
        <v>0</v>
      </c>
      <c r="W36" s="83">
        <v>0</v>
      </c>
      <c r="X36" s="83">
        <v>1</v>
      </c>
      <c r="Y36" s="83">
        <v>0</v>
      </c>
      <c r="Z36" s="26">
        <v>0</v>
      </c>
      <c r="AA36" s="26">
        <v>1</v>
      </c>
      <c r="AB36" s="26">
        <v>0</v>
      </c>
      <c r="AC36" s="55"/>
      <c r="AD36" s="48" t="s">
        <v>55</v>
      </c>
      <c r="AE36" s="47">
        <v>4.8658299999999999</v>
      </c>
      <c r="AF36" s="61">
        <f t="shared" si="1"/>
        <v>-0.37900000000000311</v>
      </c>
      <c r="AG36" s="62">
        <f t="shared" si="0"/>
        <v>0.68454569173746238</v>
      </c>
      <c r="AH36" s="61">
        <f t="shared" si="2"/>
        <v>1.6845456917374624</v>
      </c>
      <c r="AI36" s="88">
        <f t="shared" si="3"/>
        <v>40.636813539406759</v>
      </c>
      <c r="AJ36" s="17">
        <v>30</v>
      </c>
    </row>
    <row r="37" spans="1:36" x14ac:dyDescent="0.25">
      <c r="A37" s="2">
        <v>31</v>
      </c>
      <c r="B37" s="2">
        <v>40</v>
      </c>
      <c r="C37" s="2">
        <v>0</v>
      </c>
      <c r="D37" s="7">
        <v>0</v>
      </c>
      <c r="E37" s="29">
        <v>0</v>
      </c>
      <c r="F37" s="29">
        <v>0</v>
      </c>
      <c r="G37" s="29">
        <v>0</v>
      </c>
      <c r="H37" s="32">
        <v>0</v>
      </c>
      <c r="I37" s="32">
        <v>0</v>
      </c>
      <c r="J37" s="14">
        <v>0</v>
      </c>
      <c r="K37" s="14">
        <v>0</v>
      </c>
      <c r="L37" s="14">
        <v>1</v>
      </c>
      <c r="M37" s="14">
        <v>0</v>
      </c>
      <c r="N37" s="17">
        <v>0</v>
      </c>
      <c r="O37" s="17">
        <v>1</v>
      </c>
      <c r="P37" s="17">
        <v>0</v>
      </c>
      <c r="Q37" s="23">
        <v>1</v>
      </c>
      <c r="R37" s="23">
        <v>0</v>
      </c>
      <c r="S37" s="23">
        <v>0</v>
      </c>
      <c r="T37" s="20">
        <v>0</v>
      </c>
      <c r="U37" s="20">
        <v>0</v>
      </c>
      <c r="V37" s="20">
        <v>0</v>
      </c>
      <c r="W37" s="83">
        <v>1</v>
      </c>
      <c r="X37" s="83">
        <v>0</v>
      </c>
      <c r="Y37" s="83">
        <v>0</v>
      </c>
      <c r="Z37" s="26">
        <v>0</v>
      </c>
      <c r="AA37" s="26">
        <v>1</v>
      </c>
      <c r="AB37" s="26">
        <v>0</v>
      </c>
      <c r="AC37" s="55"/>
      <c r="AD37" s="17"/>
      <c r="AE37" s="50"/>
      <c r="AF37" s="61">
        <f t="shared" si="1"/>
        <v>1.3379999999999974</v>
      </c>
      <c r="AG37" s="62">
        <f t="shared" si="0"/>
        <v>3.8114114971109863</v>
      </c>
      <c r="AH37" s="61">
        <f t="shared" si="2"/>
        <v>4.8114114971109867</v>
      </c>
      <c r="AI37" s="88">
        <f t="shared" si="3"/>
        <v>79.216078263094929</v>
      </c>
      <c r="AJ37" s="17">
        <v>31</v>
      </c>
    </row>
    <row r="38" spans="1:36" x14ac:dyDescent="0.25">
      <c r="A38" s="2">
        <v>32</v>
      </c>
      <c r="B38" s="2">
        <v>64</v>
      </c>
      <c r="C38" s="2">
        <v>0</v>
      </c>
      <c r="D38" s="7">
        <v>1</v>
      </c>
      <c r="E38" s="29">
        <v>0</v>
      </c>
      <c r="F38" s="29">
        <v>1</v>
      </c>
      <c r="G38" s="29">
        <v>0</v>
      </c>
      <c r="H38" s="32">
        <v>0</v>
      </c>
      <c r="I38" s="32">
        <v>0</v>
      </c>
      <c r="J38" s="14">
        <v>0</v>
      </c>
      <c r="K38" s="14">
        <v>0</v>
      </c>
      <c r="L38" s="14">
        <v>0</v>
      </c>
      <c r="M38" s="14">
        <v>0</v>
      </c>
      <c r="N38" s="17">
        <v>0</v>
      </c>
      <c r="O38" s="17">
        <v>0</v>
      </c>
      <c r="P38" s="17">
        <v>0</v>
      </c>
      <c r="Q38" s="23">
        <v>0</v>
      </c>
      <c r="R38" s="23">
        <v>0</v>
      </c>
      <c r="S38" s="23">
        <v>0</v>
      </c>
      <c r="T38" s="20">
        <v>0</v>
      </c>
      <c r="U38" s="20">
        <v>0</v>
      </c>
      <c r="V38" s="20">
        <v>0</v>
      </c>
      <c r="W38" s="83">
        <v>0</v>
      </c>
      <c r="X38" s="83">
        <v>1</v>
      </c>
      <c r="Y38" s="83">
        <v>0</v>
      </c>
      <c r="Z38" s="26">
        <v>0</v>
      </c>
      <c r="AA38" s="26">
        <v>1</v>
      </c>
      <c r="AB38" s="26">
        <v>0</v>
      </c>
      <c r="AC38" s="55"/>
      <c r="AD38" s="17"/>
      <c r="AE38" s="50"/>
      <c r="AF38" s="61">
        <f t="shared" si="1"/>
        <v>5.3019999999999978</v>
      </c>
      <c r="AG38" s="62">
        <f t="shared" si="0"/>
        <v>200.73756016212741</v>
      </c>
      <c r="AH38" s="61">
        <f t="shared" si="2"/>
        <v>201.73756016212741</v>
      </c>
      <c r="AI38" s="88">
        <f t="shared" si="3"/>
        <v>99.504306486508341</v>
      </c>
      <c r="AJ38" s="17">
        <v>32</v>
      </c>
    </row>
    <row r="39" spans="1:36" x14ac:dyDescent="0.25">
      <c r="A39" s="2">
        <v>33</v>
      </c>
      <c r="B39" s="2">
        <v>70</v>
      </c>
      <c r="C39" s="2">
        <v>0</v>
      </c>
      <c r="D39" s="7">
        <v>1</v>
      </c>
      <c r="E39" s="29">
        <v>0</v>
      </c>
      <c r="F39" s="29">
        <v>0</v>
      </c>
      <c r="G39" s="29">
        <v>0</v>
      </c>
      <c r="H39" s="32">
        <v>0</v>
      </c>
      <c r="I39" s="32">
        <v>0</v>
      </c>
      <c r="J39" s="14">
        <v>0</v>
      </c>
      <c r="K39" s="14">
        <v>0</v>
      </c>
      <c r="L39" s="14">
        <v>1</v>
      </c>
      <c r="M39" s="14">
        <v>0</v>
      </c>
      <c r="N39" s="17">
        <v>0</v>
      </c>
      <c r="O39" s="17">
        <v>0</v>
      </c>
      <c r="P39" s="17">
        <v>0</v>
      </c>
      <c r="Q39" s="23">
        <v>0</v>
      </c>
      <c r="R39" s="23">
        <v>0</v>
      </c>
      <c r="S39" s="23">
        <v>0</v>
      </c>
      <c r="T39" s="20">
        <v>0</v>
      </c>
      <c r="U39" s="20">
        <v>0</v>
      </c>
      <c r="V39" s="20">
        <v>0</v>
      </c>
      <c r="W39" s="83">
        <v>0</v>
      </c>
      <c r="X39" s="83">
        <v>1</v>
      </c>
      <c r="Y39" s="83">
        <v>0</v>
      </c>
      <c r="Z39" s="26">
        <v>0</v>
      </c>
      <c r="AA39" s="26">
        <v>1</v>
      </c>
      <c r="AB39" s="26">
        <v>0</v>
      </c>
      <c r="AC39" s="55"/>
      <c r="AD39" s="17"/>
      <c r="AE39" s="50"/>
      <c r="AF39" s="61">
        <f t="shared" si="1"/>
        <v>8.6139999999999972</v>
      </c>
      <c r="AG39" s="62">
        <f t="shared" ref="AG39:AG70" si="4">2.718281^AF39</f>
        <v>5508.2231602372813</v>
      </c>
      <c r="AH39" s="61">
        <f t="shared" si="2"/>
        <v>5509.2231602372813</v>
      </c>
      <c r="AI39" s="88">
        <f t="shared" si="3"/>
        <v>99.9818486205602</v>
      </c>
      <c r="AJ39" s="17">
        <v>33</v>
      </c>
    </row>
    <row r="40" spans="1:36" x14ac:dyDescent="0.25">
      <c r="A40" s="2">
        <v>34</v>
      </c>
      <c r="B40" s="2">
        <v>45</v>
      </c>
      <c r="C40" s="2">
        <v>0</v>
      </c>
      <c r="D40" s="7">
        <v>1</v>
      </c>
      <c r="E40" s="29">
        <v>0</v>
      </c>
      <c r="F40" s="29">
        <v>1</v>
      </c>
      <c r="G40" s="29">
        <v>0</v>
      </c>
      <c r="H40" s="32">
        <v>1</v>
      </c>
      <c r="I40" s="32">
        <v>0</v>
      </c>
      <c r="J40" s="14">
        <v>0</v>
      </c>
      <c r="K40" s="14">
        <v>0</v>
      </c>
      <c r="L40" s="14">
        <v>1</v>
      </c>
      <c r="M40" s="14">
        <v>0</v>
      </c>
      <c r="N40" s="17">
        <v>0</v>
      </c>
      <c r="O40" s="17">
        <v>0</v>
      </c>
      <c r="P40" s="17">
        <v>0</v>
      </c>
      <c r="Q40" s="23">
        <v>0</v>
      </c>
      <c r="R40" s="23">
        <v>0</v>
      </c>
      <c r="S40" s="23">
        <v>0</v>
      </c>
      <c r="T40" s="20">
        <v>0</v>
      </c>
      <c r="U40" s="20">
        <v>0</v>
      </c>
      <c r="V40" s="20">
        <v>0</v>
      </c>
      <c r="W40" s="83">
        <v>0</v>
      </c>
      <c r="X40" s="83">
        <v>1</v>
      </c>
      <c r="Y40" s="83">
        <v>0</v>
      </c>
      <c r="Z40" s="26">
        <v>0</v>
      </c>
      <c r="AA40" s="26">
        <v>1</v>
      </c>
      <c r="AB40" s="26">
        <v>0</v>
      </c>
      <c r="AC40" s="55"/>
      <c r="AD40" s="17"/>
      <c r="AE40" s="50"/>
      <c r="AF40" s="61">
        <f t="shared" ref="AF40:AF68" si="5">-5.253-3.146+2.094+0.09*B40-1.896*C40-0.253*E40-1.101*F40+1.56*G40-1.114*H40+1.275*I40+2.082*D40-1.662*J40-0.807*K40+1.671*L40+2.883*M40-4.59*N40-2.608*O40-2.93*P40+0.114*Q40+1.358*R40-0.932*S40-1.829*T40*-1.985*U40-3.06*V40-6.25*W40*-6.175*X40+3.183*Y40+3.095*Z40+4.866*AA40</f>
        <v>4.1489999999999982</v>
      </c>
      <c r="AG40" s="62">
        <f t="shared" si="4"/>
        <v>63.370517871958221</v>
      </c>
      <c r="AH40" s="61">
        <f t="shared" si="2"/>
        <v>64.370517871958214</v>
      </c>
      <c r="AI40" s="88">
        <f t="shared" si="3"/>
        <v>98.446493778426429</v>
      </c>
      <c r="AJ40" s="17">
        <v>34</v>
      </c>
    </row>
    <row r="41" spans="1:36" x14ac:dyDescent="0.25">
      <c r="A41" s="2">
        <v>35</v>
      </c>
      <c r="B41" s="2">
        <v>52</v>
      </c>
      <c r="C41" s="2">
        <v>0</v>
      </c>
      <c r="D41" s="7">
        <v>2</v>
      </c>
      <c r="E41" s="29">
        <v>1</v>
      </c>
      <c r="F41" s="29">
        <v>0</v>
      </c>
      <c r="G41" s="29">
        <v>0</v>
      </c>
      <c r="H41" s="32">
        <v>0</v>
      </c>
      <c r="I41" s="32">
        <v>1</v>
      </c>
      <c r="J41" s="14">
        <v>0</v>
      </c>
      <c r="K41" s="14">
        <v>0</v>
      </c>
      <c r="L41" s="14">
        <v>1</v>
      </c>
      <c r="M41" s="14">
        <v>0</v>
      </c>
      <c r="N41" s="17">
        <v>0</v>
      </c>
      <c r="O41" s="17">
        <v>0</v>
      </c>
      <c r="P41" s="17">
        <v>0</v>
      </c>
      <c r="Q41" s="23">
        <v>0</v>
      </c>
      <c r="R41" s="23">
        <v>0</v>
      </c>
      <c r="S41" s="23">
        <v>1</v>
      </c>
      <c r="T41" s="20">
        <v>1</v>
      </c>
      <c r="U41" s="20">
        <v>0</v>
      </c>
      <c r="V41" s="20">
        <v>0</v>
      </c>
      <c r="W41" s="83">
        <v>0</v>
      </c>
      <c r="X41" s="83">
        <v>1</v>
      </c>
      <c r="Y41" s="83">
        <v>0</v>
      </c>
      <c r="Z41" s="26">
        <v>0</v>
      </c>
      <c r="AA41" s="26">
        <v>0</v>
      </c>
      <c r="AB41" s="26">
        <v>1</v>
      </c>
      <c r="AC41" s="55"/>
      <c r="AD41" s="17"/>
      <c r="AE41" s="50"/>
      <c r="AF41" s="61">
        <f t="shared" si="5"/>
        <v>4.2999999999999972</v>
      </c>
      <c r="AG41" s="62">
        <f t="shared" si="4"/>
        <v>73.699697114287105</v>
      </c>
      <c r="AH41" s="61">
        <f t="shared" si="2"/>
        <v>74.699697114287105</v>
      </c>
      <c r="AI41" s="88">
        <f t="shared" si="3"/>
        <v>98.661306486330133</v>
      </c>
      <c r="AJ41" s="17">
        <v>35</v>
      </c>
    </row>
    <row r="42" spans="1:36" x14ac:dyDescent="0.25">
      <c r="A42" s="2">
        <v>36</v>
      </c>
      <c r="B42" s="2">
        <v>57</v>
      </c>
      <c r="C42" s="2">
        <v>0</v>
      </c>
      <c r="D42" s="7">
        <v>0.5</v>
      </c>
      <c r="E42" s="29">
        <v>0</v>
      </c>
      <c r="F42" s="29">
        <v>0</v>
      </c>
      <c r="G42" s="29">
        <v>0</v>
      </c>
      <c r="H42" s="32">
        <v>0</v>
      </c>
      <c r="I42" s="32">
        <v>0</v>
      </c>
      <c r="J42" s="14">
        <v>0</v>
      </c>
      <c r="K42" s="14">
        <v>0</v>
      </c>
      <c r="L42" s="14">
        <v>0</v>
      </c>
      <c r="M42" s="14">
        <v>0</v>
      </c>
      <c r="N42" s="17">
        <v>0</v>
      </c>
      <c r="O42" s="17">
        <v>0</v>
      </c>
      <c r="P42" s="17">
        <v>0</v>
      </c>
      <c r="Q42" s="23">
        <v>0</v>
      </c>
      <c r="R42" s="23">
        <v>0</v>
      </c>
      <c r="S42" s="23">
        <v>0</v>
      </c>
      <c r="T42" s="20">
        <v>0</v>
      </c>
      <c r="U42" s="20">
        <v>0</v>
      </c>
      <c r="V42" s="20">
        <v>1</v>
      </c>
      <c r="W42" s="83">
        <v>0</v>
      </c>
      <c r="X42" s="83">
        <v>1</v>
      </c>
      <c r="Y42" s="83">
        <v>0</v>
      </c>
      <c r="Z42" s="26">
        <v>0</v>
      </c>
      <c r="AA42" s="26">
        <v>1</v>
      </c>
      <c r="AB42" s="26">
        <v>0</v>
      </c>
      <c r="AC42" s="55"/>
      <c r="AD42" s="17"/>
      <c r="AE42" s="50"/>
      <c r="AF42" s="61">
        <f t="shared" si="5"/>
        <v>1.6719999999999979</v>
      </c>
      <c r="AG42" s="62">
        <f t="shared" si="4"/>
        <v>5.3228000518011145</v>
      </c>
      <c r="AH42" s="61">
        <f t="shared" si="2"/>
        <v>6.3228000518011145</v>
      </c>
      <c r="AI42" s="88">
        <f t="shared" si="3"/>
        <v>84.184222309621518</v>
      </c>
      <c r="AJ42" s="17">
        <v>36</v>
      </c>
    </row>
    <row r="43" spans="1:36" x14ac:dyDescent="0.25">
      <c r="A43" s="2">
        <v>37</v>
      </c>
      <c r="B43" s="2">
        <v>42</v>
      </c>
      <c r="C43" s="2">
        <v>0</v>
      </c>
      <c r="D43" s="7">
        <v>1</v>
      </c>
      <c r="E43" s="29">
        <v>0</v>
      </c>
      <c r="F43" s="29">
        <v>0</v>
      </c>
      <c r="G43" s="29">
        <v>0</v>
      </c>
      <c r="H43" s="32">
        <v>0</v>
      </c>
      <c r="I43" s="32">
        <v>0</v>
      </c>
      <c r="J43" s="14">
        <v>0</v>
      </c>
      <c r="K43" s="14">
        <v>0</v>
      </c>
      <c r="L43" s="14">
        <v>0</v>
      </c>
      <c r="M43" s="14">
        <v>0</v>
      </c>
      <c r="N43" s="17">
        <v>0</v>
      </c>
      <c r="O43" s="17">
        <v>0</v>
      </c>
      <c r="P43" s="17">
        <v>0</v>
      </c>
      <c r="Q43" s="23">
        <v>0</v>
      </c>
      <c r="R43" s="23">
        <v>0</v>
      </c>
      <c r="S43" s="23">
        <v>0</v>
      </c>
      <c r="T43" s="20">
        <v>0</v>
      </c>
      <c r="U43" s="20">
        <v>1</v>
      </c>
      <c r="V43" s="20">
        <v>0</v>
      </c>
      <c r="W43" s="83">
        <v>0</v>
      </c>
      <c r="X43" s="83">
        <v>1</v>
      </c>
      <c r="Y43" s="83">
        <v>0</v>
      </c>
      <c r="Z43" s="26">
        <v>0</v>
      </c>
      <c r="AA43" s="26">
        <v>0</v>
      </c>
      <c r="AB43" s="26">
        <v>1</v>
      </c>
      <c r="AC43" s="55"/>
      <c r="AD43" s="17"/>
      <c r="AE43" s="50"/>
      <c r="AF43" s="61">
        <f t="shared" si="5"/>
        <v>-0.44300000000000184</v>
      </c>
      <c r="AG43" s="62">
        <f t="shared" si="4"/>
        <v>0.64210729378157183</v>
      </c>
      <c r="AH43" s="61">
        <f t="shared" si="2"/>
        <v>1.6421072937815717</v>
      </c>
      <c r="AI43" s="88">
        <f t="shared" si="3"/>
        <v>39.102639408103315</v>
      </c>
      <c r="AJ43" s="17">
        <v>37</v>
      </c>
    </row>
    <row r="44" spans="1:36" x14ac:dyDescent="0.25">
      <c r="A44" s="2">
        <v>38</v>
      </c>
      <c r="B44" s="2">
        <v>45</v>
      </c>
      <c r="C44" s="2">
        <v>1</v>
      </c>
      <c r="D44" s="7">
        <v>0.5</v>
      </c>
      <c r="E44" s="29">
        <v>0</v>
      </c>
      <c r="F44" s="29">
        <v>0</v>
      </c>
      <c r="G44" s="29">
        <v>0</v>
      </c>
      <c r="H44" s="32">
        <v>1</v>
      </c>
      <c r="I44" s="32">
        <v>0</v>
      </c>
      <c r="J44" s="14">
        <v>0</v>
      </c>
      <c r="K44" s="14">
        <v>0</v>
      </c>
      <c r="L44" s="14">
        <v>0</v>
      </c>
      <c r="M44" s="14">
        <v>1</v>
      </c>
      <c r="N44" s="17">
        <v>0</v>
      </c>
      <c r="O44" s="17">
        <v>1</v>
      </c>
      <c r="P44" s="17">
        <v>0</v>
      </c>
      <c r="Q44" s="23">
        <v>0</v>
      </c>
      <c r="R44" s="23">
        <v>0</v>
      </c>
      <c r="S44" s="23">
        <v>0</v>
      </c>
      <c r="T44" s="20">
        <v>0</v>
      </c>
      <c r="U44" s="20">
        <v>1</v>
      </c>
      <c r="V44" s="20">
        <v>0</v>
      </c>
      <c r="W44" s="83">
        <v>1</v>
      </c>
      <c r="X44" s="83">
        <v>0</v>
      </c>
      <c r="Y44" s="83">
        <v>0</v>
      </c>
      <c r="Z44" s="26">
        <v>0</v>
      </c>
      <c r="AA44" s="26">
        <v>1</v>
      </c>
      <c r="AB44" s="26">
        <v>0</v>
      </c>
      <c r="AC44" s="55"/>
      <c r="AD44" s="17"/>
      <c r="AE44" s="50"/>
      <c r="AF44" s="61">
        <f t="shared" si="5"/>
        <v>0.91699999999999759</v>
      </c>
      <c r="AG44" s="62">
        <f t="shared" si="4"/>
        <v>2.5017731001019312</v>
      </c>
      <c r="AH44" s="61">
        <f t="shared" si="2"/>
        <v>3.5017731001019312</v>
      </c>
      <c r="AI44" s="88">
        <f t="shared" si="3"/>
        <v>71.443038386156672</v>
      </c>
      <c r="AJ44" s="17">
        <v>38</v>
      </c>
    </row>
    <row r="45" spans="1:36" x14ac:dyDescent="0.25">
      <c r="A45" s="2">
        <v>39</v>
      </c>
      <c r="B45" s="2">
        <v>66</v>
      </c>
      <c r="C45" s="2">
        <v>0</v>
      </c>
      <c r="D45" s="7">
        <v>1.5</v>
      </c>
      <c r="E45" s="29">
        <v>0</v>
      </c>
      <c r="F45" s="29">
        <v>0</v>
      </c>
      <c r="G45" s="29">
        <v>1</v>
      </c>
      <c r="H45" s="32">
        <v>0</v>
      </c>
      <c r="I45" s="32">
        <v>0</v>
      </c>
      <c r="J45" s="14">
        <v>0</v>
      </c>
      <c r="K45" s="14">
        <v>0</v>
      </c>
      <c r="L45" s="14">
        <v>0</v>
      </c>
      <c r="M45" s="14">
        <v>0</v>
      </c>
      <c r="N45" s="17">
        <v>0</v>
      </c>
      <c r="O45" s="17">
        <v>0</v>
      </c>
      <c r="P45" s="17">
        <v>0</v>
      </c>
      <c r="Q45" s="23">
        <v>0</v>
      </c>
      <c r="R45" s="23">
        <v>0</v>
      </c>
      <c r="S45" s="23">
        <v>0</v>
      </c>
      <c r="T45" s="20">
        <v>0</v>
      </c>
      <c r="U45" s="20">
        <v>0</v>
      </c>
      <c r="V45" s="20">
        <v>0</v>
      </c>
      <c r="W45" s="83">
        <v>0</v>
      </c>
      <c r="X45" s="83">
        <v>1</v>
      </c>
      <c r="Y45" s="83">
        <v>0</v>
      </c>
      <c r="Z45" s="26">
        <v>0</v>
      </c>
      <c r="AA45" s="26">
        <v>1</v>
      </c>
      <c r="AB45" s="26">
        <v>0</v>
      </c>
      <c r="AC45" s="55"/>
      <c r="AD45" s="17"/>
      <c r="AE45" s="50"/>
      <c r="AF45" s="61">
        <f t="shared" si="5"/>
        <v>9.1839999999999975</v>
      </c>
      <c r="AG45" s="62">
        <f t="shared" si="4"/>
        <v>9740.0078341509925</v>
      </c>
      <c r="AH45" s="61">
        <f t="shared" si="2"/>
        <v>9741.0078341509925</v>
      </c>
      <c r="AI45" s="88">
        <f t="shared" si="3"/>
        <v>99.989734121796985</v>
      </c>
      <c r="AJ45" s="17">
        <v>39</v>
      </c>
    </row>
    <row r="46" spans="1:36" x14ac:dyDescent="0.25">
      <c r="A46" s="2">
        <v>40</v>
      </c>
      <c r="B46" s="2">
        <v>45</v>
      </c>
      <c r="C46" s="2">
        <v>0</v>
      </c>
      <c r="D46" s="7">
        <v>1</v>
      </c>
      <c r="E46" s="29">
        <v>0</v>
      </c>
      <c r="F46" s="29">
        <v>0</v>
      </c>
      <c r="G46" s="29">
        <v>0</v>
      </c>
      <c r="H46" s="32">
        <v>1</v>
      </c>
      <c r="I46" s="32">
        <v>0</v>
      </c>
      <c r="J46" s="14">
        <v>0</v>
      </c>
      <c r="K46" s="14">
        <v>0</v>
      </c>
      <c r="L46" s="14">
        <v>1</v>
      </c>
      <c r="M46" s="14">
        <v>0</v>
      </c>
      <c r="N46" s="17">
        <v>1</v>
      </c>
      <c r="O46" s="17">
        <v>0</v>
      </c>
      <c r="P46" s="17">
        <v>0</v>
      </c>
      <c r="Q46" s="23">
        <v>0</v>
      </c>
      <c r="R46" s="23">
        <v>0</v>
      </c>
      <c r="S46" s="23">
        <v>0</v>
      </c>
      <c r="T46" s="20">
        <v>0</v>
      </c>
      <c r="U46" s="20">
        <v>0</v>
      </c>
      <c r="V46" s="20">
        <v>0</v>
      </c>
      <c r="W46" s="83">
        <v>0</v>
      </c>
      <c r="X46" s="83">
        <v>1</v>
      </c>
      <c r="Y46" s="83">
        <v>0</v>
      </c>
      <c r="Z46" s="26">
        <v>0</v>
      </c>
      <c r="AA46" s="26">
        <v>1</v>
      </c>
      <c r="AB46" s="26">
        <v>0</v>
      </c>
      <c r="AC46" s="55"/>
      <c r="AD46" s="17"/>
      <c r="AE46" s="50"/>
      <c r="AF46" s="61">
        <f t="shared" si="5"/>
        <v>0.65999999999999837</v>
      </c>
      <c r="AG46" s="62">
        <f t="shared" si="4"/>
        <v>1.9347919452181173</v>
      </c>
      <c r="AH46" s="61">
        <f t="shared" si="2"/>
        <v>2.9347919452181173</v>
      </c>
      <c r="AI46" s="88">
        <f t="shared" si="3"/>
        <v>65.926034326577152</v>
      </c>
      <c r="AJ46" s="17">
        <v>40</v>
      </c>
    </row>
    <row r="47" spans="1:36" x14ac:dyDescent="0.25">
      <c r="A47" s="2">
        <v>41</v>
      </c>
      <c r="B47" s="2">
        <v>40</v>
      </c>
      <c r="C47" s="2">
        <v>0</v>
      </c>
      <c r="D47" s="7">
        <v>0.5</v>
      </c>
      <c r="E47" s="29">
        <v>0</v>
      </c>
      <c r="F47" s="29">
        <v>1</v>
      </c>
      <c r="G47" s="29">
        <v>0</v>
      </c>
      <c r="H47" s="32">
        <v>1</v>
      </c>
      <c r="I47" s="32">
        <v>0</v>
      </c>
      <c r="J47" s="14">
        <v>0</v>
      </c>
      <c r="K47" s="14">
        <v>0</v>
      </c>
      <c r="L47" s="14">
        <v>1</v>
      </c>
      <c r="M47" s="14">
        <v>0</v>
      </c>
      <c r="N47" s="17">
        <v>0</v>
      </c>
      <c r="O47" s="17">
        <v>1</v>
      </c>
      <c r="P47" s="17">
        <v>0</v>
      </c>
      <c r="Q47" s="23">
        <v>0</v>
      </c>
      <c r="R47" s="23">
        <v>0</v>
      </c>
      <c r="S47" s="23">
        <v>0</v>
      </c>
      <c r="T47" s="20">
        <v>1</v>
      </c>
      <c r="U47" s="20">
        <v>0</v>
      </c>
      <c r="V47" s="20">
        <v>0</v>
      </c>
      <c r="W47" s="83">
        <v>1</v>
      </c>
      <c r="X47" s="83">
        <v>0</v>
      </c>
      <c r="Y47" s="83">
        <v>0</v>
      </c>
      <c r="Z47" s="26">
        <v>0</v>
      </c>
      <c r="AA47" s="26">
        <v>1</v>
      </c>
      <c r="AB47" s="26">
        <v>0</v>
      </c>
      <c r="AC47" s="55"/>
      <c r="AD47" s="17"/>
      <c r="AE47" s="50"/>
      <c r="AF47" s="61">
        <f t="shared" si="5"/>
        <v>4.9999999999997158E-2</v>
      </c>
      <c r="AG47" s="62">
        <f t="shared" si="4"/>
        <v>1.0512710803560639</v>
      </c>
      <c r="AH47" s="61">
        <f t="shared" si="2"/>
        <v>2.0512710803560639</v>
      </c>
      <c r="AI47" s="88">
        <f t="shared" si="3"/>
        <v>51.249739267692597</v>
      </c>
      <c r="AJ47" s="17">
        <v>41</v>
      </c>
    </row>
    <row r="48" spans="1:36" x14ac:dyDescent="0.25">
      <c r="A48" s="2">
        <v>42</v>
      </c>
      <c r="B48" s="2">
        <v>31</v>
      </c>
      <c r="C48" s="2">
        <v>0</v>
      </c>
      <c r="D48" s="7">
        <v>0.5</v>
      </c>
      <c r="E48" s="29">
        <v>1</v>
      </c>
      <c r="F48" s="29">
        <v>0</v>
      </c>
      <c r="G48" s="29">
        <v>0</v>
      </c>
      <c r="H48" s="32">
        <v>0</v>
      </c>
      <c r="I48" s="32">
        <v>1</v>
      </c>
      <c r="J48" s="14">
        <v>0</v>
      </c>
      <c r="K48" s="14">
        <v>0</v>
      </c>
      <c r="L48" s="14">
        <v>1</v>
      </c>
      <c r="M48" s="14">
        <v>0</v>
      </c>
      <c r="N48" s="17">
        <v>1</v>
      </c>
      <c r="O48" s="17">
        <v>0</v>
      </c>
      <c r="P48" s="17">
        <v>0</v>
      </c>
      <c r="Q48" s="23">
        <v>0</v>
      </c>
      <c r="R48" s="23">
        <v>0</v>
      </c>
      <c r="S48" s="23">
        <v>1</v>
      </c>
      <c r="T48" s="20">
        <v>0</v>
      </c>
      <c r="U48" s="20">
        <v>1</v>
      </c>
      <c r="V48" s="20">
        <v>0</v>
      </c>
      <c r="W48" s="83">
        <v>1</v>
      </c>
      <c r="X48" s="83">
        <v>0</v>
      </c>
      <c r="Y48" s="83">
        <v>0</v>
      </c>
      <c r="Z48" s="26">
        <v>1</v>
      </c>
      <c r="AA48" s="26">
        <v>0</v>
      </c>
      <c r="AB48" s="26">
        <v>0</v>
      </c>
      <c r="AC48" s="55"/>
      <c r="AD48" s="17"/>
      <c r="AE48" s="50"/>
      <c r="AF48" s="61">
        <f t="shared" si="5"/>
        <v>-2.2080000000000015</v>
      </c>
      <c r="AG48" s="62">
        <f t="shared" si="4"/>
        <v>0.10992034332984083</v>
      </c>
      <c r="AH48" s="61">
        <f t="shared" si="2"/>
        <v>1.1099203433298408</v>
      </c>
      <c r="AI48" s="88">
        <f t="shared" si="3"/>
        <v>9.9034443318762762</v>
      </c>
      <c r="AJ48" s="17">
        <v>42</v>
      </c>
    </row>
    <row r="49" spans="1:36" x14ac:dyDescent="0.25">
      <c r="A49" s="2">
        <v>43</v>
      </c>
      <c r="B49" s="2">
        <v>46</v>
      </c>
      <c r="C49" s="2">
        <v>1</v>
      </c>
      <c r="D49" s="7">
        <v>0</v>
      </c>
      <c r="E49" s="29">
        <v>0</v>
      </c>
      <c r="F49" s="29">
        <v>0</v>
      </c>
      <c r="G49" s="29">
        <v>0</v>
      </c>
      <c r="H49" s="32">
        <v>0</v>
      </c>
      <c r="I49" s="32">
        <v>1</v>
      </c>
      <c r="J49" s="14">
        <v>0</v>
      </c>
      <c r="K49" s="14">
        <v>0</v>
      </c>
      <c r="L49" s="14">
        <v>1</v>
      </c>
      <c r="M49" s="14">
        <v>0</v>
      </c>
      <c r="N49" s="17">
        <v>0</v>
      </c>
      <c r="O49" s="17">
        <v>0</v>
      </c>
      <c r="P49" s="17">
        <v>1</v>
      </c>
      <c r="Q49" s="23">
        <v>0</v>
      </c>
      <c r="R49" s="23">
        <v>0</v>
      </c>
      <c r="S49" s="23">
        <v>1</v>
      </c>
      <c r="T49" s="20">
        <v>0</v>
      </c>
      <c r="U49" s="20">
        <v>1</v>
      </c>
      <c r="V49" s="20">
        <v>0</v>
      </c>
      <c r="W49" s="83">
        <v>0</v>
      </c>
      <c r="X49" s="83">
        <v>0</v>
      </c>
      <c r="Y49" s="83">
        <v>0</v>
      </c>
      <c r="Z49" s="26">
        <v>1</v>
      </c>
      <c r="AA49" s="26">
        <v>0</v>
      </c>
      <c r="AB49" s="26">
        <v>0</v>
      </c>
      <c r="AC49" s="55"/>
      <c r="AD49" s="17"/>
      <c r="AE49" s="50"/>
      <c r="AF49" s="61">
        <f t="shared" si="5"/>
        <v>-1.8820000000000019</v>
      </c>
      <c r="AG49" s="62">
        <f t="shared" si="4"/>
        <v>0.15228531787046917</v>
      </c>
      <c r="AH49" s="61">
        <f t="shared" si="2"/>
        <v>1.1522853178704691</v>
      </c>
      <c r="AI49" s="88">
        <f t="shared" si="3"/>
        <v>13.215938405941566</v>
      </c>
      <c r="AJ49" s="17">
        <v>43</v>
      </c>
    </row>
    <row r="50" spans="1:36" x14ac:dyDescent="0.25">
      <c r="A50" s="2">
        <v>44</v>
      </c>
      <c r="B50" s="2">
        <v>53</v>
      </c>
      <c r="C50" s="2">
        <v>1</v>
      </c>
      <c r="D50" s="7">
        <v>0.75</v>
      </c>
      <c r="E50" s="29">
        <v>0</v>
      </c>
      <c r="F50" s="29">
        <v>0</v>
      </c>
      <c r="G50" s="29">
        <v>0</v>
      </c>
      <c r="H50" s="32">
        <v>0</v>
      </c>
      <c r="I50" s="32">
        <v>1</v>
      </c>
      <c r="J50" s="14">
        <v>1</v>
      </c>
      <c r="K50" s="14">
        <v>0</v>
      </c>
      <c r="L50" s="14">
        <v>1</v>
      </c>
      <c r="M50" s="14">
        <v>0</v>
      </c>
      <c r="N50" s="17">
        <v>0</v>
      </c>
      <c r="O50" s="17">
        <v>0</v>
      </c>
      <c r="P50" s="17">
        <v>1</v>
      </c>
      <c r="Q50" s="23">
        <v>0</v>
      </c>
      <c r="R50" s="23">
        <v>1</v>
      </c>
      <c r="S50" s="23">
        <v>0</v>
      </c>
      <c r="T50" s="20">
        <v>0</v>
      </c>
      <c r="U50" s="20">
        <v>0</v>
      </c>
      <c r="V50" s="20">
        <v>1</v>
      </c>
      <c r="W50" s="83">
        <v>0</v>
      </c>
      <c r="X50" s="83">
        <v>0</v>
      </c>
      <c r="Y50" s="83">
        <v>0</v>
      </c>
      <c r="Z50" s="26">
        <v>1</v>
      </c>
      <c r="AA50" s="26">
        <v>0</v>
      </c>
      <c r="AB50" s="26">
        <v>0</v>
      </c>
      <c r="AC50" s="55"/>
      <c r="AD50" s="17"/>
      <c r="AE50" s="50"/>
      <c r="AF50" s="61">
        <f t="shared" si="5"/>
        <v>-2.1225000000000018</v>
      </c>
      <c r="AG50" s="62">
        <f t="shared" si="4"/>
        <v>0.11973200167894961</v>
      </c>
      <c r="AH50" s="61">
        <f t="shared" si="2"/>
        <v>1.1197320016789496</v>
      </c>
      <c r="AI50" s="88">
        <f t="shared" si="3"/>
        <v>10.692915938762217</v>
      </c>
      <c r="AJ50" s="17">
        <v>44</v>
      </c>
    </row>
    <row r="51" spans="1:36" x14ac:dyDescent="0.25">
      <c r="A51" s="2">
        <v>45</v>
      </c>
      <c r="B51" s="2">
        <v>36</v>
      </c>
      <c r="C51" s="2">
        <v>1</v>
      </c>
      <c r="D51" s="7">
        <v>1</v>
      </c>
      <c r="E51" s="29">
        <v>0</v>
      </c>
      <c r="F51" s="29">
        <v>0</v>
      </c>
      <c r="G51" s="29">
        <v>0</v>
      </c>
      <c r="H51" s="32">
        <v>1</v>
      </c>
      <c r="I51" s="32">
        <v>0</v>
      </c>
      <c r="J51" s="14">
        <v>0</v>
      </c>
      <c r="K51" s="14">
        <v>0</v>
      </c>
      <c r="L51" s="14">
        <v>1</v>
      </c>
      <c r="M51" s="14">
        <v>0</v>
      </c>
      <c r="N51" s="17">
        <v>0</v>
      </c>
      <c r="O51" s="17">
        <v>1</v>
      </c>
      <c r="P51" s="17">
        <v>0</v>
      </c>
      <c r="Q51" s="23">
        <v>0</v>
      </c>
      <c r="R51" s="23">
        <v>0</v>
      </c>
      <c r="S51" s="23">
        <v>1</v>
      </c>
      <c r="T51" s="20">
        <v>0</v>
      </c>
      <c r="U51" s="20">
        <v>0</v>
      </c>
      <c r="V51" s="20">
        <v>0</v>
      </c>
      <c r="W51" s="83">
        <v>0</v>
      </c>
      <c r="X51" s="83">
        <v>1</v>
      </c>
      <c r="Y51" s="83">
        <v>0</v>
      </c>
      <c r="Z51" s="26">
        <v>1</v>
      </c>
      <c r="AA51" s="26">
        <v>0</v>
      </c>
      <c r="AB51" s="26">
        <v>0</v>
      </c>
      <c r="AC51" s="55"/>
      <c r="AD51" s="17"/>
      <c r="AE51" s="50"/>
      <c r="AF51" s="61">
        <f t="shared" si="5"/>
        <v>-2.7670000000000017</v>
      </c>
      <c r="AG51" s="62">
        <f t="shared" si="4"/>
        <v>6.2850326019699018E-2</v>
      </c>
      <c r="AH51" s="61">
        <f t="shared" si="2"/>
        <v>1.0628503260196991</v>
      </c>
      <c r="AI51" s="88">
        <f t="shared" si="3"/>
        <v>5.9133750520705153</v>
      </c>
      <c r="AJ51" s="17">
        <v>45</v>
      </c>
    </row>
    <row r="52" spans="1:36" x14ac:dyDescent="0.25">
      <c r="A52" s="2">
        <v>46</v>
      </c>
      <c r="B52" s="2">
        <v>43</v>
      </c>
      <c r="C52" s="2">
        <v>1</v>
      </c>
      <c r="D52" s="7">
        <v>2</v>
      </c>
      <c r="E52" s="29">
        <v>0</v>
      </c>
      <c r="F52" s="29">
        <v>0</v>
      </c>
      <c r="G52" s="29">
        <v>0</v>
      </c>
      <c r="H52" s="32">
        <v>0</v>
      </c>
      <c r="I52" s="32">
        <v>1</v>
      </c>
      <c r="J52" s="14">
        <v>0</v>
      </c>
      <c r="K52" s="14">
        <v>0</v>
      </c>
      <c r="L52" s="14">
        <v>0</v>
      </c>
      <c r="M52" s="14">
        <v>1</v>
      </c>
      <c r="N52" s="17">
        <v>0</v>
      </c>
      <c r="O52" s="17">
        <v>0</v>
      </c>
      <c r="P52" s="17">
        <v>0</v>
      </c>
      <c r="Q52" s="23">
        <v>0</v>
      </c>
      <c r="R52" s="23">
        <v>0</v>
      </c>
      <c r="S52" s="23">
        <v>1</v>
      </c>
      <c r="T52" s="20">
        <v>0</v>
      </c>
      <c r="U52" s="20">
        <v>0</v>
      </c>
      <c r="V52" s="20">
        <v>0</v>
      </c>
      <c r="W52" s="83">
        <v>1</v>
      </c>
      <c r="X52" s="83">
        <v>0</v>
      </c>
      <c r="Y52" s="83">
        <v>0</v>
      </c>
      <c r="Z52" s="26">
        <v>1</v>
      </c>
      <c r="AA52" s="26">
        <v>0</v>
      </c>
      <c r="AB52" s="26">
        <v>0</v>
      </c>
      <c r="AC52" s="55"/>
      <c r="AD52" s="17"/>
      <c r="AE52" s="50"/>
      <c r="AF52" s="61">
        <f t="shared" si="5"/>
        <v>6.1539999999999981</v>
      </c>
      <c r="AG52" s="62">
        <f t="shared" si="4"/>
        <v>470.59512843665055</v>
      </c>
      <c r="AH52" s="61">
        <f t="shared" si="2"/>
        <v>471.59512843665055</v>
      </c>
      <c r="AI52" s="88">
        <f t="shared" si="3"/>
        <v>99.78795370441695</v>
      </c>
      <c r="AJ52" s="17">
        <v>46</v>
      </c>
    </row>
    <row r="53" spans="1:36" x14ac:dyDescent="0.25">
      <c r="A53" s="2">
        <v>47</v>
      </c>
      <c r="B53" s="2">
        <v>57</v>
      </c>
      <c r="C53" s="2">
        <v>1</v>
      </c>
      <c r="D53" s="7">
        <v>0.6</v>
      </c>
      <c r="E53" s="29">
        <v>0</v>
      </c>
      <c r="F53" s="29">
        <v>0</v>
      </c>
      <c r="G53" s="29">
        <v>0</v>
      </c>
      <c r="H53" s="32">
        <v>0</v>
      </c>
      <c r="I53" s="32">
        <v>1</v>
      </c>
      <c r="J53" s="14">
        <v>0</v>
      </c>
      <c r="K53" s="14">
        <v>0</v>
      </c>
      <c r="L53" s="14">
        <v>1</v>
      </c>
      <c r="M53" s="14">
        <v>0</v>
      </c>
      <c r="N53" s="17">
        <v>0</v>
      </c>
      <c r="O53" s="17">
        <v>1</v>
      </c>
      <c r="P53" s="17">
        <v>0</v>
      </c>
      <c r="Q53" s="23">
        <v>0</v>
      </c>
      <c r="R53" s="23">
        <v>0</v>
      </c>
      <c r="S53" s="23">
        <v>1</v>
      </c>
      <c r="T53" s="20">
        <v>0</v>
      </c>
      <c r="U53" s="20">
        <v>0</v>
      </c>
      <c r="V53" s="20">
        <v>0</v>
      </c>
      <c r="W53" s="83">
        <v>0</v>
      </c>
      <c r="X53" s="83">
        <v>1</v>
      </c>
      <c r="Y53" s="83">
        <v>0</v>
      </c>
      <c r="Z53" s="26">
        <v>0</v>
      </c>
      <c r="AA53" s="26">
        <v>0</v>
      </c>
      <c r="AB53" s="26">
        <v>0</v>
      </c>
      <c r="AC53" s="55"/>
      <c r="AD53" s="17"/>
      <c r="AE53" s="50"/>
      <c r="AF53" s="61">
        <f t="shared" si="5"/>
        <v>-2.4158000000000017</v>
      </c>
      <c r="AG53" s="62">
        <f t="shared" si="4"/>
        <v>8.9295939386512396E-2</v>
      </c>
      <c r="AH53" s="61">
        <f t="shared" si="2"/>
        <v>1.0892959393865125</v>
      </c>
      <c r="AI53" s="88">
        <f t="shared" si="3"/>
        <v>8.1975830587235592</v>
      </c>
      <c r="AJ53" s="17">
        <v>47</v>
      </c>
    </row>
    <row r="54" spans="1:36" x14ac:dyDescent="0.25">
      <c r="A54" s="2">
        <v>48</v>
      </c>
      <c r="B54" s="2">
        <v>45</v>
      </c>
      <c r="C54" s="2">
        <v>0</v>
      </c>
      <c r="D54" s="7">
        <v>2.5</v>
      </c>
      <c r="E54" s="29">
        <v>0</v>
      </c>
      <c r="F54" s="29">
        <v>0</v>
      </c>
      <c r="G54" s="29">
        <v>0</v>
      </c>
      <c r="H54" s="32">
        <v>0</v>
      </c>
      <c r="I54" s="32">
        <v>1</v>
      </c>
      <c r="J54" s="14">
        <v>0</v>
      </c>
      <c r="K54" s="14">
        <v>0</v>
      </c>
      <c r="L54" s="14">
        <v>0</v>
      </c>
      <c r="M54" s="14">
        <v>0</v>
      </c>
      <c r="N54" s="17">
        <v>1</v>
      </c>
      <c r="O54" s="17">
        <v>0</v>
      </c>
      <c r="P54" s="17">
        <v>0</v>
      </c>
      <c r="Q54" s="23">
        <v>0</v>
      </c>
      <c r="R54" s="23">
        <v>0</v>
      </c>
      <c r="S54" s="23">
        <v>0</v>
      </c>
      <c r="T54" s="20">
        <v>1</v>
      </c>
      <c r="U54" s="20">
        <v>0</v>
      </c>
      <c r="V54" s="20">
        <v>0</v>
      </c>
      <c r="W54" s="83">
        <v>0</v>
      </c>
      <c r="X54" s="83">
        <v>0</v>
      </c>
      <c r="Y54" s="83">
        <v>0</v>
      </c>
      <c r="Z54" s="26">
        <v>0</v>
      </c>
      <c r="AA54" s="26">
        <v>0</v>
      </c>
      <c r="AB54" s="26">
        <v>0</v>
      </c>
      <c r="AC54" s="55"/>
      <c r="AD54" s="17"/>
      <c r="AE54" s="50"/>
      <c r="AF54" s="61">
        <f t="shared" si="5"/>
        <v>-0.36500000000000199</v>
      </c>
      <c r="AG54" s="62">
        <f t="shared" si="4"/>
        <v>0.69419672810193078</v>
      </c>
      <c r="AH54" s="61">
        <f t="shared" si="2"/>
        <v>1.6941967281019308</v>
      </c>
      <c r="AI54" s="88">
        <f t="shared" si="3"/>
        <v>40.974977497428192</v>
      </c>
      <c r="AJ54" s="17">
        <v>48</v>
      </c>
    </row>
    <row r="55" spans="1:36" x14ac:dyDescent="0.25">
      <c r="A55" s="2">
        <v>49</v>
      </c>
      <c r="B55" s="2">
        <v>40</v>
      </c>
      <c r="C55" s="2">
        <v>1</v>
      </c>
      <c r="D55" s="7">
        <v>0.25</v>
      </c>
      <c r="E55" s="29">
        <v>0</v>
      </c>
      <c r="F55" s="29">
        <v>0</v>
      </c>
      <c r="G55" s="29">
        <v>0</v>
      </c>
      <c r="H55" s="32">
        <v>0</v>
      </c>
      <c r="I55" s="32">
        <v>1</v>
      </c>
      <c r="J55" s="14">
        <v>0</v>
      </c>
      <c r="K55" s="14">
        <v>0</v>
      </c>
      <c r="L55" s="14">
        <v>1</v>
      </c>
      <c r="M55" s="14">
        <v>0</v>
      </c>
      <c r="N55" s="17">
        <v>0</v>
      </c>
      <c r="O55" s="17">
        <v>1</v>
      </c>
      <c r="P55" s="17">
        <v>0</v>
      </c>
      <c r="Q55" s="23">
        <v>1</v>
      </c>
      <c r="R55" s="23">
        <v>0</v>
      </c>
      <c r="S55" s="23">
        <v>0</v>
      </c>
      <c r="T55" s="20">
        <v>1</v>
      </c>
      <c r="U55" s="20">
        <v>0</v>
      </c>
      <c r="V55" s="20">
        <v>0</v>
      </c>
      <c r="W55" s="83">
        <v>1</v>
      </c>
      <c r="X55" s="83">
        <v>0</v>
      </c>
      <c r="Y55" s="83">
        <v>0</v>
      </c>
      <c r="Z55" s="26">
        <v>1</v>
      </c>
      <c r="AA55" s="26">
        <v>0</v>
      </c>
      <c r="AB55" s="26">
        <v>0</v>
      </c>
      <c r="AC55" s="55"/>
      <c r="AD55" s="17"/>
      <c r="AE55" s="50"/>
      <c r="AF55" s="61">
        <f t="shared" si="5"/>
        <v>-0.53350000000000231</v>
      </c>
      <c r="AG55" s="62">
        <f t="shared" si="4"/>
        <v>0.58654854865822592</v>
      </c>
      <c r="AH55" s="61">
        <f t="shared" si="2"/>
        <v>1.586548548658226</v>
      </c>
      <c r="AI55" s="88">
        <f t="shared" si="3"/>
        <v>36.970097710169732</v>
      </c>
      <c r="AJ55" s="17">
        <v>49</v>
      </c>
    </row>
    <row r="56" spans="1:36" x14ac:dyDescent="0.25">
      <c r="A56" s="2">
        <v>50</v>
      </c>
      <c r="B56" s="2">
        <v>54</v>
      </c>
      <c r="C56" s="2">
        <v>0</v>
      </c>
      <c r="D56" s="7">
        <v>0.25</v>
      </c>
      <c r="E56" s="29">
        <v>0</v>
      </c>
      <c r="F56" s="29">
        <v>0</v>
      </c>
      <c r="G56" s="29">
        <v>0</v>
      </c>
      <c r="H56" s="32">
        <v>0</v>
      </c>
      <c r="I56" s="32">
        <v>0</v>
      </c>
      <c r="J56" s="14">
        <v>0</v>
      </c>
      <c r="K56" s="14">
        <v>0</v>
      </c>
      <c r="L56" s="14">
        <v>1</v>
      </c>
      <c r="M56" s="14">
        <v>0</v>
      </c>
      <c r="N56" s="17">
        <v>0</v>
      </c>
      <c r="O56" s="17">
        <v>1</v>
      </c>
      <c r="P56" s="17">
        <v>0</v>
      </c>
      <c r="Q56" s="23">
        <v>1</v>
      </c>
      <c r="R56" s="23">
        <v>0</v>
      </c>
      <c r="S56" s="23">
        <v>0</v>
      </c>
      <c r="T56" s="20">
        <v>1</v>
      </c>
      <c r="U56" s="20">
        <v>0</v>
      </c>
      <c r="V56" s="20">
        <v>0</v>
      </c>
      <c r="W56" s="83">
        <v>1</v>
      </c>
      <c r="X56" s="83">
        <v>0</v>
      </c>
      <c r="Y56" s="83">
        <v>0</v>
      </c>
      <c r="Z56" s="26">
        <v>0</v>
      </c>
      <c r="AA56" s="26">
        <v>0</v>
      </c>
      <c r="AB56" s="26">
        <v>1</v>
      </c>
      <c r="AC56" s="55"/>
      <c r="AD56" s="17"/>
      <c r="AE56" s="50"/>
      <c r="AF56" s="61">
        <f t="shared" si="5"/>
        <v>-1.7475000000000021</v>
      </c>
      <c r="AG56" s="62">
        <f t="shared" si="4"/>
        <v>0.17420901458758975</v>
      </c>
      <c r="AH56" s="61">
        <f t="shared" si="2"/>
        <v>1.1742090145875896</v>
      </c>
      <c r="AI56" s="88">
        <f t="shared" si="3"/>
        <v>14.836286591512513</v>
      </c>
      <c r="AJ56" s="17">
        <v>50</v>
      </c>
    </row>
    <row r="57" spans="1:36" x14ac:dyDescent="0.25">
      <c r="A57" s="2">
        <v>51</v>
      </c>
      <c r="B57" s="2">
        <v>50</v>
      </c>
      <c r="C57" s="2">
        <v>1</v>
      </c>
      <c r="D57" s="7">
        <v>2</v>
      </c>
      <c r="E57" s="29">
        <v>0</v>
      </c>
      <c r="F57" s="29">
        <v>0</v>
      </c>
      <c r="G57" s="29">
        <v>0</v>
      </c>
      <c r="H57" s="32">
        <v>0</v>
      </c>
      <c r="I57" s="32">
        <v>1</v>
      </c>
      <c r="J57" s="14">
        <v>0</v>
      </c>
      <c r="K57" s="14">
        <v>0</v>
      </c>
      <c r="L57" s="14">
        <v>1</v>
      </c>
      <c r="M57" s="14">
        <v>0</v>
      </c>
      <c r="N57" s="17">
        <v>0</v>
      </c>
      <c r="O57" s="17">
        <v>1</v>
      </c>
      <c r="P57" s="17">
        <v>0</v>
      </c>
      <c r="Q57" s="23">
        <v>1</v>
      </c>
      <c r="R57" s="23">
        <v>0</v>
      </c>
      <c r="S57" s="23">
        <v>0</v>
      </c>
      <c r="T57" s="20">
        <v>0</v>
      </c>
      <c r="U57" s="20">
        <v>1</v>
      </c>
      <c r="V57" s="20">
        <v>0</v>
      </c>
      <c r="W57" s="83">
        <v>1</v>
      </c>
      <c r="X57" s="83">
        <v>0</v>
      </c>
      <c r="Y57" s="83">
        <v>0</v>
      </c>
      <c r="Z57" s="26">
        <v>0</v>
      </c>
      <c r="AA57" s="26">
        <v>0</v>
      </c>
      <c r="AB57" s="26">
        <v>1</v>
      </c>
      <c r="AC57" s="55"/>
      <c r="AD57" s="17"/>
      <c r="AE57" s="50"/>
      <c r="AF57" s="61">
        <f t="shared" si="5"/>
        <v>0.91499999999999793</v>
      </c>
      <c r="AG57" s="62">
        <f t="shared" si="4"/>
        <v>2.4967745556357976</v>
      </c>
      <c r="AH57" s="61">
        <f t="shared" si="2"/>
        <v>3.4967745556357976</v>
      </c>
      <c r="AI57" s="88">
        <f t="shared" si="3"/>
        <v>71.402216983411563</v>
      </c>
      <c r="AJ57" s="17">
        <v>51</v>
      </c>
    </row>
    <row r="58" spans="1:36" x14ac:dyDescent="0.25">
      <c r="A58" s="2">
        <v>52</v>
      </c>
      <c r="B58" s="2">
        <v>34</v>
      </c>
      <c r="C58" s="2">
        <v>0</v>
      </c>
      <c r="D58" s="7">
        <v>1</v>
      </c>
      <c r="E58" s="29">
        <v>0</v>
      </c>
      <c r="F58" s="29">
        <v>0</v>
      </c>
      <c r="G58" s="29">
        <v>0</v>
      </c>
      <c r="H58" s="32">
        <v>1</v>
      </c>
      <c r="I58" s="32">
        <v>0</v>
      </c>
      <c r="J58" s="14">
        <v>0</v>
      </c>
      <c r="K58" s="14">
        <v>0</v>
      </c>
      <c r="L58" s="14">
        <v>1</v>
      </c>
      <c r="M58" s="14">
        <v>0</v>
      </c>
      <c r="N58" s="17">
        <v>0</v>
      </c>
      <c r="O58" s="17">
        <v>1</v>
      </c>
      <c r="P58" s="17">
        <v>0</v>
      </c>
      <c r="Q58" s="23">
        <v>0</v>
      </c>
      <c r="R58" s="23">
        <v>0</v>
      </c>
      <c r="S58" s="23">
        <v>1</v>
      </c>
      <c r="T58" s="20">
        <v>0</v>
      </c>
      <c r="U58" s="20">
        <v>0</v>
      </c>
      <c r="V58" s="20">
        <v>0</v>
      </c>
      <c r="W58" s="83">
        <v>0</v>
      </c>
      <c r="X58" s="83">
        <v>0</v>
      </c>
      <c r="Y58" s="83">
        <v>0</v>
      </c>
      <c r="Z58" s="26">
        <v>0</v>
      </c>
      <c r="AA58" s="26">
        <v>0</v>
      </c>
      <c r="AB58" s="26">
        <v>0</v>
      </c>
      <c r="AC58" s="55"/>
      <c r="AD58" s="17"/>
      <c r="AE58" s="50"/>
      <c r="AF58" s="61">
        <f t="shared" si="5"/>
        <v>-4.1460000000000026</v>
      </c>
      <c r="AG58" s="62">
        <f t="shared" si="4"/>
        <v>1.5827620434046365E-2</v>
      </c>
      <c r="AH58" s="61">
        <f t="shared" si="2"/>
        <v>1.0158276204340464</v>
      </c>
      <c r="AI58" s="88">
        <f t="shared" si="3"/>
        <v>1.5581010119889716</v>
      </c>
      <c r="AJ58" s="17">
        <v>52</v>
      </c>
    </row>
    <row r="59" spans="1:36" x14ac:dyDescent="0.25">
      <c r="A59" s="2">
        <v>53</v>
      </c>
      <c r="B59" s="2">
        <v>51</v>
      </c>
      <c r="C59" s="2">
        <v>1</v>
      </c>
      <c r="D59" s="7">
        <v>2</v>
      </c>
      <c r="E59" s="29">
        <v>0</v>
      </c>
      <c r="F59" s="29">
        <v>0</v>
      </c>
      <c r="G59" s="29">
        <v>0</v>
      </c>
      <c r="H59" s="32">
        <v>1</v>
      </c>
      <c r="I59" s="32">
        <v>0</v>
      </c>
      <c r="J59" s="14">
        <v>0</v>
      </c>
      <c r="K59" s="14">
        <v>0</v>
      </c>
      <c r="L59" s="14">
        <v>1</v>
      </c>
      <c r="M59" s="14">
        <v>0</v>
      </c>
      <c r="N59" s="17">
        <v>0</v>
      </c>
      <c r="O59" s="17">
        <v>0</v>
      </c>
      <c r="P59" s="17">
        <v>1</v>
      </c>
      <c r="Q59" s="23">
        <v>0</v>
      </c>
      <c r="R59" s="23">
        <v>0</v>
      </c>
      <c r="S59" s="23">
        <v>0</v>
      </c>
      <c r="T59" s="20">
        <v>0</v>
      </c>
      <c r="U59" s="20">
        <v>0</v>
      </c>
      <c r="V59" s="20">
        <v>0</v>
      </c>
      <c r="W59" s="83">
        <v>0</v>
      </c>
      <c r="X59" s="83">
        <v>1</v>
      </c>
      <c r="Y59" s="83">
        <v>0</v>
      </c>
      <c r="Z59" s="26">
        <v>0</v>
      </c>
      <c r="AA59" s="26">
        <v>0</v>
      </c>
      <c r="AB59" s="26">
        <v>0</v>
      </c>
      <c r="AC59" s="55"/>
      <c r="AD59" s="17"/>
      <c r="AE59" s="50"/>
      <c r="AF59" s="61">
        <f t="shared" si="5"/>
        <v>-1.8200000000000018</v>
      </c>
      <c r="AG59" s="62">
        <f t="shared" si="4"/>
        <v>0.16202584080748902</v>
      </c>
      <c r="AH59" s="61">
        <f t="shared" si="2"/>
        <v>1.1620258408074891</v>
      </c>
      <c r="AI59" s="88">
        <f t="shared" si="3"/>
        <v>13.943393951970778</v>
      </c>
      <c r="AJ59" s="17">
        <v>53</v>
      </c>
    </row>
    <row r="60" spans="1:36" x14ac:dyDescent="0.25">
      <c r="A60" s="2">
        <v>54</v>
      </c>
      <c r="B60" s="2">
        <v>50</v>
      </c>
      <c r="C60" s="2">
        <v>1</v>
      </c>
      <c r="D60" s="7">
        <v>1</v>
      </c>
      <c r="E60" s="29">
        <v>0</v>
      </c>
      <c r="F60" s="29">
        <v>0</v>
      </c>
      <c r="G60" s="29">
        <v>0</v>
      </c>
      <c r="H60" s="32">
        <v>0</v>
      </c>
      <c r="I60" s="32">
        <v>0</v>
      </c>
      <c r="J60" s="14">
        <v>0</v>
      </c>
      <c r="K60" s="14">
        <v>0</v>
      </c>
      <c r="L60" s="14">
        <v>1</v>
      </c>
      <c r="M60" s="14">
        <v>0</v>
      </c>
      <c r="N60" s="17">
        <v>0</v>
      </c>
      <c r="O60" s="17">
        <v>1</v>
      </c>
      <c r="P60" s="17">
        <v>0</v>
      </c>
      <c r="Q60" s="23">
        <v>0</v>
      </c>
      <c r="R60" s="23">
        <v>0</v>
      </c>
      <c r="S60" s="23">
        <v>1</v>
      </c>
      <c r="T60" s="20">
        <v>0</v>
      </c>
      <c r="U60" s="20">
        <v>0</v>
      </c>
      <c r="V60" s="20">
        <v>0</v>
      </c>
      <c r="W60" s="83">
        <v>0</v>
      </c>
      <c r="X60" s="83">
        <v>1</v>
      </c>
      <c r="Y60" s="83">
        <v>0</v>
      </c>
      <c r="Z60" s="26">
        <v>0</v>
      </c>
      <c r="AA60" s="26">
        <v>0</v>
      </c>
      <c r="AB60" s="26">
        <v>0</v>
      </c>
      <c r="AC60" s="55"/>
      <c r="AD60" s="17"/>
      <c r="AE60" s="50"/>
      <c r="AF60" s="61">
        <f t="shared" si="5"/>
        <v>-3.4880000000000018</v>
      </c>
      <c r="AG60" s="62">
        <f t="shared" si="4"/>
        <v>3.0561967446830662E-2</v>
      </c>
      <c r="AH60" s="61">
        <f t="shared" si="2"/>
        <v>1.0305619674468307</v>
      </c>
      <c r="AI60" s="88">
        <f t="shared" si="3"/>
        <v>2.9655632957760427</v>
      </c>
      <c r="AJ60" s="17">
        <v>54</v>
      </c>
    </row>
    <row r="61" spans="1:36" x14ac:dyDescent="0.25">
      <c r="A61" s="2">
        <v>55</v>
      </c>
      <c r="B61" s="2">
        <v>55</v>
      </c>
      <c r="C61" s="2">
        <v>0</v>
      </c>
      <c r="D61" s="7">
        <v>1</v>
      </c>
      <c r="E61" s="29">
        <v>0</v>
      </c>
      <c r="F61" s="29">
        <v>0</v>
      </c>
      <c r="G61" s="29">
        <v>0</v>
      </c>
      <c r="H61" s="32">
        <v>0</v>
      </c>
      <c r="I61" s="32">
        <v>1</v>
      </c>
      <c r="J61" s="14">
        <v>0</v>
      </c>
      <c r="K61" s="14">
        <v>0</v>
      </c>
      <c r="L61" s="14">
        <v>1</v>
      </c>
      <c r="M61" s="14">
        <v>0</v>
      </c>
      <c r="N61" s="17">
        <v>0</v>
      </c>
      <c r="O61" s="17">
        <v>1</v>
      </c>
      <c r="P61" s="17">
        <v>0</v>
      </c>
      <c r="Q61" s="23">
        <v>0</v>
      </c>
      <c r="R61" s="23">
        <v>1</v>
      </c>
      <c r="S61" s="23">
        <v>0</v>
      </c>
      <c r="T61" s="20">
        <v>0</v>
      </c>
      <c r="U61" s="20">
        <v>0</v>
      </c>
      <c r="V61" s="20">
        <v>0</v>
      </c>
      <c r="W61" s="83">
        <v>0</v>
      </c>
      <c r="X61" s="83">
        <v>1</v>
      </c>
      <c r="Y61" s="83">
        <v>0</v>
      </c>
      <c r="Z61" s="26">
        <v>0</v>
      </c>
      <c r="AA61" s="26">
        <v>0</v>
      </c>
      <c r="AB61" s="26">
        <v>0</v>
      </c>
      <c r="AC61" s="55"/>
      <c r="AD61" s="17"/>
      <c r="AE61" s="50"/>
      <c r="AF61" s="61">
        <f t="shared" si="5"/>
        <v>2.4229999999999983</v>
      </c>
      <c r="AG61" s="62">
        <f t="shared" si="4"/>
        <v>11.279639220213468</v>
      </c>
      <c r="AH61" s="61">
        <f t="shared" si="2"/>
        <v>12.279639220213468</v>
      </c>
      <c r="AI61" s="88">
        <f t="shared" si="3"/>
        <v>91.856438270972134</v>
      </c>
      <c r="AJ61" s="17">
        <v>55</v>
      </c>
    </row>
    <row r="62" spans="1:36" x14ac:dyDescent="0.25">
      <c r="A62" s="2">
        <v>56</v>
      </c>
      <c r="B62" s="2">
        <v>51</v>
      </c>
      <c r="C62" s="2">
        <v>1</v>
      </c>
      <c r="D62" s="7">
        <v>0.25</v>
      </c>
      <c r="E62" s="29">
        <v>0</v>
      </c>
      <c r="F62" s="29">
        <v>0</v>
      </c>
      <c r="G62" s="29">
        <v>0</v>
      </c>
      <c r="H62" s="32">
        <v>1</v>
      </c>
      <c r="I62" s="32">
        <v>0</v>
      </c>
      <c r="J62" s="14">
        <v>1</v>
      </c>
      <c r="K62" s="14">
        <v>0</v>
      </c>
      <c r="L62" s="14">
        <v>1</v>
      </c>
      <c r="M62" s="14">
        <v>0</v>
      </c>
      <c r="N62" s="17">
        <v>0</v>
      </c>
      <c r="O62" s="17">
        <v>1</v>
      </c>
      <c r="P62" s="17">
        <v>0</v>
      </c>
      <c r="Q62" s="23">
        <v>0</v>
      </c>
      <c r="R62" s="23">
        <v>0</v>
      </c>
      <c r="S62" s="23">
        <v>1</v>
      </c>
      <c r="T62" s="20">
        <v>0</v>
      </c>
      <c r="U62" s="20">
        <v>0</v>
      </c>
      <c r="V62" s="20">
        <v>0</v>
      </c>
      <c r="W62" s="83">
        <v>0</v>
      </c>
      <c r="X62" s="83">
        <v>0</v>
      </c>
      <c r="Y62" s="83">
        <v>0</v>
      </c>
      <c r="Z62" s="26">
        <v>0</v>
      </c>
      <c r="AA62" s="26">
        <v>0</v>
      </c>
      <c r="AB62" s="26">
        <v>0</v>
      </c>
      <c r="AC62" s="55"/>
      <c r="AD62" s="17"/>
      <c r="AE62" s="50"/>
      <c r="AF62" s="61">
        <f t="shared" si="5"/>
        <v>-7.7355000000000018</v>
      </c>
      <c r="AG62" s="62">
        <f t="shared" si="4"/>
        <v>4.3703483922138633E-4</v>
      </c>
      <c r="AH62" s="61">
        <f t="shared" si="2"/>
        <v>1.0004370348392213</v>
      </c>
      <c r="AI62" s="88">
        <f t="shared" si="3"/>
        <v>4.3684392320764244E-2</v>
      </c>
      <c r="AJ62" s="17">
        <v>56</v>
      </c>
    </row>
    <row r="63" spans="1:36" x14ac:dyDescent="0.25">
      <c r="A63" s="2">
        <v>57</v>
      </c>
      <c r="B63" s="2">
        <v>54</v>
      </c>
      <c r="C63" s="2">
        <v>0</v>
      </c>
      <c r="D63" s="7">
        <v>2</v>
      </c>
      <c r="E63" s="29">
        <v>0</v>
      </c>
      <c r="F63" s="29">
        <v>0</v>
      </c>
      <c r="G63" s="29">
        <v>0</v>
      </c>
      <c r="H63" s="32">
        <v>1</v>
      </c>
      <c r="I63" s="32">
        <v>0</v>
      </c>
      <c r="J63" s="14">
        <v>0</v>
      </c>
      <c r="K63" s="14">
        <v>0</v>
      </c>
      <c r="L63" s="14">
        <v>1</v>
      </c>
      <c r="M63" s="14">
        <v>0</v>
      </c>
      <c r="N63" s="17">
        <v>0</v>
      </c>
      <c r="O63" s="17">
        <v>1</v>
      </c>
      <c r="P63" s="17">
        <v>0</v>
      </c>
      <c r="Q63" s="23">
        <v>1</v>
      </c>
      <c r="R63" s="23">
        <v>0</v>
      </c>
      <c r="S63" s="23">
        <v>0</v>
      </c>
      <c r="T63" s="20">
        <v>0</v>
      </c>
      <c r="U63" s="20">
        <v>0</v>
      </c>
      <c r="V63" s="20">
        <v>0</v>
      </c>
      <c r="W63" s="83">
        <v>1</v>
      </c>
      <c r="X63" s="83">
        <v>0</v>
      </c>
      <c r="Y63" s="83">
        <v>0</v>
      </c>
      <c r="Z63" s="26">
        <v>0</v>
      </c>
      <c r="AA63" s="26">
        <v>0</v>
      </c>
      <c r="AB63" s="26">
        <v>0</v>
      </c>
      <c r="AC63" s="55"/>
      <c r="AD63" s="17"/>
      <c r="AE63" s="50"/>
      <c r="AF63" s="61">
        <f t="shared" si="5"/>
        <v>0.78199999999999792</v>
      </c>
      <c r="AG63" s="62">
        <f t="shared" si="4"/>
        <v>2.1858390549271247</v>
      </c>
      <c r="AH63" s="61">
        <f t="shared" si="2"/>
        <v>3.1858390549271247</v>
      </c>
      <c r="AI63" s="88">
        <f t="shared" si="3"/>
        <v>68.611094824346836</v>
      </c>
      <c r="AJ63" s="17">
        <v>57</v>
      </c>
    </row>
    <row r="64" spans="1:36" x14ac:dyDescent="0.25">
      <c r="A64" s="2">
        <v>58</v>
      </c>
      <c r="B64" s="2">
        <v>46</v>
      </c>
      <c r="C64" s="2">
        <v>0</v>
      </c>
      <c r="D64" s="7">
        <v>0.75</v>
      </c>
      <c r="E64" s="29">
        <v>0</v>
      </c>
      <c r="F64" s="29">
        <v>0</v>
      </c>
      <c r="G64" s="29">
        <v>0</v>
      </c>
      <c r="H64" s="32">
        <v>0</v>
      </c>
      <c r="I64" s="32">
        <v>1</v>
      </c>
      <c r="J64" s="14">
        <v>1</v>
      </c>
      <c r="K64" s="14">
        <v>0</v>
      </c>
      <c r="L64" s="14">
        <v>1</v>
      </c>
      <c r="M64" s="14">
        <v>0</v>
      </c>
      <c r="N64" s="17">
        <v>1</v>
      </c>
      <c r="O64" s="17">
        <v>0</v>
      </c>
      <c r="P64" s="17">
        <v>0</v>
      </c>
      <c r="Q64" s="23">
        <v>0</v>
      </c>
      <c r="R64" s="23">
        <v>0</v>
      </c>
      <c r="S64" s="23">
        <v>0</v>
      </c>
      <c r="T64" s="20">
        <v>0</v>
      </c>
      <c r="U64" s="20">
        <v>0</v>
      </c>
      <c r="V64" s="20">
        <v>0</v>
      </c>
      <c r="W64" s="83">
        <v>0</v>
      </c>
      <c r="X64" s="83">
        <v>0</v>
      </c>
      <c r="Y64" s="83">
        <v>0</v>
      </c>
      <c r="Z64" s="26">
        <v>0</v>
      </c>
      <c r="AA64" s="26">
        <v>0</v>
      </c>
      <c r="AB64" s="26">
        <v>0</v>
      </c>
      <c r="AC64" s="55"/>
      <c r="AD64" s="17"/>
      <c r="AE64" s="50"/>
      <c r="AF64" s="61">
        <f t="shared" si="5"/>
        <v>-3.9095000000000018</v>
      </c>
      <c r="AG64" s="62">
        <f t="shared" si="4"/>
        <v>2.0050547708117362E-2</v>
      </c>
      <c r="AH64" s="61">
        <f t="shared" si="2"/>
        <v>1.0200505477081174</v>
      </c>
      <c r="AI64" s="88">
        <f t="shared" si="3"/>
        <v>1.9656425608679473</v>
      </c>
      <c r="AJ64" s="17">
        <v>58</v>
      </c>
    </row>
    <row r="65" spans="1:36" x14ac:dyDescent="0.25">
      <c r="A65" s="2">
        <v>59</v>
      </c>
      <c r="B65" s="2">
        <v>45</v>
      </c>
      <c r="C65" s="2">
        <v>0</v>
      </c>
      <c r="D65" s="7">
        <v>2</v>
      </c>
      <c r="E65" s="29">
        <v>0</v>
      </c>
      <c r="F65" s="29">
        <v>0</v>
      </c>
      <c r="G65" s="29">
        <v>0</v>
      </c>
      <c r="H65" s="32">
        <v>1</v>
      </c>
      <c r="I65" s="32">
        <v>0</v>
      </c>
      <c r="J65" s="14">
        <v>0</v>
      </c>
      <c r="K65" s="14">
        <v>0</v>
      </c>
      <c r="L65" s="14">
        <v>1</v>
      </c>
      <c r="M65" s="14">
        <v>0</v>
      </c>
      <c r="N65" s="17">
        <v>0</v>
      </c>
      <c r="O65" s="17">
        <v>1</v>
      </c>
      <c r="P65" s="17">
        <v>0</v>
      </c>
      <c r="Q65" s="23">
        <v>1</v>
      </c>
      <c r="R65" s="23">
        <v>0</v>
      </c>
      <c r="S65" s="23">
        <v>0</v>
      </c>
      <c r="T65" s="20">
        <v>0</v>
      </c>
      <c r="U65" s="20">
        <v>0</v>
      </c>
      <c r="V65" s="20">
        <v>0</v>
      </c>
      <c r="W65" s="83">
        <v>0</v>
      </c>
      <c r="X65" s="83">
        <v>1</v>
      </c>
      <c r="Y65" s="83">
        <v>0</v>
      </c>
      <c r="Z65" s="26">
        <v>0</v>
      </c>
      <c r="AA65" s="26">
        <v>0</v>
      </c>
      <c r="AB65" s="26">
        <v>0</v>
      </c>
      <c r="AC65" s="55"/>
      <c r="AD65" s="17"/>
      <c r="AE65" s="50"/>
      <c r="AF65" s="61">
        <f t="shared" si="5"/>
        <v>-2.8000000000001676E-2</v>
      </c>
      <c r="AG65" s="62">
        <f t="shared" si="4"/>
        <v>0.97238837509926412</v>
      </c>
      <c r="AH65" s="61">
        <f t="shared" si="2"/>
        <v>1.9723883750992641</v>
      </c>
      <c r="AI65" s="88">
        <f t="shared" si="3"/>
        <v>49.300045943047444</v>
      </c>
      <c r="AJ65" s="17">
        <v>59</v>
      </c>
    </row>
    <row r="66" spans="1:36" x14ac:dyDescent="0.25">
      <c r="A66" s="2">
        <v>60</v>
      </c>
      <c r="B66" s="2">
        <v>43</v>
      </c>
      <c r="C66" s="2">
        <v>0</v>
      </c>
      <c r="D66" s="7">
        <v>1</v>
      </c>
      <c r="E66" s="29">
        <v>0</v>
      </c>
      <c r="F66" s="29">
        <v>0</v>
      </c>
      <c r="G66" s="29">
        <v>0</v>
      </c>
      <c r="H66" s="32">
        <v>0</v>
      </c>
      <c r="I66" s="32">
        <v>1</v>
      </c>
      <c r="J66" s="14">
        <v>0</v>
      </c>
      <c r="K66" s="14">
        <v>0</v>
      </c>
      <c r="L66" s="14">
        <v>1</v>
      </c>
      <c r="M66" s="14">
        <v>0</v>
      </c>
      <c r="N66" s="17">
        <v>0</v>
      </c>
      <c r="O66" s="17">
        <v>1</v>
      </c>
      <c r="P66" s="17">
        <v>0</v>
      </c>
      <c r="Q66" s="23">
        <v>0</v>
      </c>
      <c r="R66" s="23">
        <v>1</v>
      </c>
      <c r="S66" s="23">
        <v>0</v>
      </c>
      <c r="T66" s="20">
        <v>0</v>
      </c>
      <c r="U66" s="20">
        <v>0</v>
      </c>
      <c r="V66" s="20">
        <v>0</v>
      </c>
      <c r="W66" s="83">
        <v>0</v>
      </c>
      <c r="X66" s="83">
        <v>1</v>
      </c>
      <c r="Y66" s="83">
        <v>0</v>
      </c>
      <c r="Z66" s="26">
        <v>0</v>
      </c>
      <c r="AA66" s="26">
        <v>0</v>
      </c>
      <c r="AB66" s="26">
        <v>0</v>
      </c>
      <c r="AC66" s="55"/>
      <c r="AD66" s="17"/>
      <c r="AE66" s="50"/>
      <c r="AF66" s="61">
        <f t="shared" si="5"/>
        <v>1.3429999999999982</v>
      </c>
      <c r="AG66" s="62">
        <f t="shared" si="4"/>
        <v>3.8305162709068279</v>
      </c>
      <c r="AH66" s="61">
        <f t="shared" si="2"/>
        <v>4.8305162709068279</v>
      </c>
      <c r="AI66" s="88">
        <f t="shared" si="3"/>
        <v>79.298279026140804</v>
      </c>
      <c r="AJ66" s="17">
        <v>60</v>
      </c>
    </row>
    <row r="67" spans="1:36" x14ac:dyDescent="0.25">
      <c r="A67" s="2">
        <v>61</v>
      </c>
      <c r="B67" s="2">
        <v>53</v>
      </c>
      <c r="C67" s="2">
        <v>0</v>
      </c>
      <c r="D67" s="7">
        <v>1</v>
      </c>
      <c r="E67" s="29">
        <v>0</v>
      </c>
      <c r="F67" s="29">
        <v>0</v>
      </c>
      <c r="G67" s="29">
        <v>0</v>
      </c>
      <c r="H67" s="32">
        <v>1</v>
      </c>
      <c r="I67" s="32">
        <v>0</v>
      </c>
      <c r="J67" s="14">
        <v>0</v>
      </c>
      <c r="K67" s="14">
        <v>0</v>
      </c>
      <c r="L67" s="14">
        <v>1</v>
      </c>
      <c r="M67" s="14">
        <v>0</v>
      </c>
      <c r="N67" s="17">
        <v>0</v>
      </c>
      <c r="O67" s="17">
        <v>1</v>
      </c>
      <c r="P67" s="17">
        <v>0</v>
      </c>
      <c r="Q67" s="23">
        <v>0</v>
      </c>
      <c r="R67" s="23">
        <v>0</v>
      </c>
      <c r="S67" s="23">
        <v>0</v>
      </c>
      <c r="T67" s="20">
        <v>0</v>
      </c>
      <c r="U67" s="20">
        <v>1</v>
      </c>
      <c r="V67" s="20">
        <v>0</v>
      </c>
      <c r="W67" s="83">
        <v>1</v>
      </c>
      <c r="X67" s="83">
        <v>0</v>
      </c>
      <c r="Y67" s="83">
        <v>0</v>
      </c>
      <c r="Z67" s="26">
        <v>1</v>
      </c>
      <c r="AA67" s="26">
        <v>0</v>
      </c>
      <c r="AB67" s="26">
        <v>0</v>
      </c>
      <c r="AC67" s="55"/>
      <c r="AD67" s="17"/>
      <c r="AE67" s="50"/>
      <c r="AF67" s="61">
        <f t="shared" si="5"/>
        <v>1.5909999999999982</v>
      </c>
      <c r="AG67" s="62">
        <f t="shared" si="4"/>
        <v>4.9086527497700692</v>
      </c>
      <c r="AH67" s="61">
        <f t="shared" si="2"/>
        <v>5.9086527497700692</v>
      </c>
      <c r="AI67" s="88">
        <f t="shared" si="3"/>
        <v>83.075668137056894</v>
      </c>
      <c r="AJ67" s="17">
        <v>61</v>
      </c>
    </row>
    <row r="68" spans="1:36" x14ac:dyDescent="0.25">
      <c r="A68" s="3">
        <v>62</v>
      </c>
      <c r="B68" s="3">
        <v>47</v>
      </c>
      <c r="C68" s="3">
        <v>0</v>
      </c>
      <c r="D68" s="8">
        <v>2</v>
      </c>
      <c r="E68" s="30">
        <v>0</v>
      </c>
      <c r="F68" s="30">
        <v>0</v>
      </c>
      <c r="G68" s="30">
        <v>0</v>
      </c>
      <c r="H68" s="33">
        <v>1</v>
      </c>
      <c r="I68" s="33">
        <v>0</v>
      </c>
      <c r="J68" s="15">
        <v>0</v>
      </c>
      <c r="K68" s="15">
        <v>0</v>
      </c>
      <c r="L68" s="15">
        <v>1</v>
      </c>
      <c r="M68" s="15">
        <v>0</v>
      </c>
      <c r="N68" s="18">
        <v>0</v>
      </c>
      <c r="O68" s="18">
        <v>1</v>
      </c>
      <c r="P68" s="18">
        <v>0</v>
      </c>
      <c r="Q68" s="24">
        <v>0</v>
      </c>
      <c r="R68" s="24">
        <v>0</v>
      </c>
      <c r="S68" s="24">
        <v>1</v>
      </c>
      <c r="T68" s="21">
        <v>0</v>
      </c>
      <c r="U68" s="21">
        <v>0</v>
      </c>
      <c r="V68" s="21">
        <v>0</v>
      </c>
      <c r="W68" s="84">
        <v>0</v>
      </c>
      <c r="X68" s="84">
        <v>1</v>
      </c>
      <c r="Y68" s="84">
        <v>0</v>
      </c>
      <c r="Z68" s="27">
        <v>1</v>
      </c>
      <c r="AA68" s="27">
        <v>0</v>
      </c>
      <c r="AB68" s="27">
        <v>0</v>
      </c>
      <c r="AC68" s="55"/>
      <c r="AD68" s="18"/>
      <c r="AE68" s="51"/>
      <c r="AF68" s="63">
        <f t="shared" si="5"/>
        <v>2.2009999999999983</v>
      </c>
      <c r="AG68" s="64">
        <f t="shared" si="4"/>
        <v>9.0340369668603344</v>
      </c>
      <c r="AH68" s="63">
        <f t="shared" si="2"/>
        <v>10.034036966860334</v>
      </c>
      <c r="AI68" s="90">
        <f t="shared" si="3"/>
        <v>90.033921508334842</v>
      </c>
      <c r="AJ68" s="17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YouTube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2024-02-13T01:16:01Z</cp:lastPrinted>
  <dcterms:created xsi:type="dcterms:W3CDTF">2024-02-11T11:22:20Z</dcterms:created>
  <dcterms:modified xsi:type="dcterms:W3CDTF">2024-02-13T01:50:36Z</dcterms:modified>
</cp:coreProperties>
</file>